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enlmu-my.sharepoint.com/personal/rishabh_lama_ergroup_mu/Documents/Ignite Awards New Templates/"/>
    </mc:Choice>
  </mc:AlternateContent>
  <xr:revisionPtr revIDLastSave="11" documentId="13_ncr:1_{EE08D1A1-C5E4-4245-9E73-E619B3F79741}" xr6:coauthVersionLast="47" xr6:coauthVersionMax="47" xr10:uidLastSave="{B5C6FE8F-584E-4726-B3D8-AF9B8DF8C0FE}"/>
  <bookViews>
    <workbookView xWindow="-108" yWindow="-108" windowWidth="23256" windowHeight="12456" xr2:uid="{D671D387-503A-48D3-BFA2-D987C1876C68}"/>
  </bookViews>
  <sheets>
    <sheet name="About Template" sheetId="6" r:id="rId1"/>
    <sheet name="Introduction" sheetId="1" r:id="rId2"/>
    <sheet name="Criteria - OpEx" sheetId="5" r:id="rId3"/>
    <sheet name="Dropdowns" sheetId="4" state="hidden" r:id="rId4"/>
  </sheets>
  <externalReferences>
    <externalReference r:id="rId5"/>
  </externalReferences>
  <definedNames>
    <definedName name="Company_List" localSheetId="0">_xlfn.ANCHORARRAY([1]Dropdowns!$K$2)</definedName>
    <definedName name="Company_List" localSheetId="2">_xlfn.ANCHORARRAY([1]Dropdowns!$K$2)</definedName>
    <definedName name="Company_List">_xlfn.ANCHORARRAY(Dropdowns!$C$2)</definedName>
    <definedName name="Count_Company">_xlfn.ANCHORARRAY([1]Dropdowns!$C$2)</definedName>
    <definedName name="Sector_List" localSheetId="0">_xlfn.ANCHORARRAY([1]Dropdowns!$J$2)</definedName>
    <definedName name="Sector_List" localSheetId="2">_xlfn.ANCHORARRAY([1]Dropdowns!$J$2)</definedName>
    <definedName name="Sector_List">_xlfn.ANCHORARRAY(Dropdowns!$J$2)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a="1"/>
  <c r="B9" i="1" s="1"/>
  <c r="B8" i="1" a="1"/>
  <c r="B8" i="1" s="1"/>
  <c r="J2" i="4" a="1"/>
  <c r="J2" i="4" s="1"/>
  <c r="B2" i="4"/>
  <c r="A2" i="4"/>
  <c r="C2" i="4" s="1" a="1"/>
  <c r="C2" i="4" s="1"/>
  <c r="D18" i="4"/>
  <c r="D17" i="4"/>
  <c r="D19" i="4"/>
  <c r="D16" i="4"/>
  <c r="D15" i="4"/>
  <c r="D14" i="4"/>
  <c r="D13" i="4"/>
  <c r="D12" i="4"/>
  <c r="D11" i="4"/>
  <c r="D10" i="4"/>
  <c r="D9" i="4"/>
  <c r="D8" i="4"/>
  <c r="D7" i="4"/>
  <c r="D6" i="4"/>
  <c r="D5" i="4"/>
  <c r="D4" i="4"/>
  <c r="D3" i="4"/>
  <c r="D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<sst xmlns="http://schemas.openxmlformats.org/spreadsheetml/2006/main" count="173" uniqueCount="136">
  <si>
    <t>Award Category</t>
  </si>
  <si>
    <t>Criteria</t>
  </si>
  <si>
    <t>Segment</t>
  </si>
  <si>
    <t xml:space="preserve">Entity </t>
  </si>
  <si>
    <t>Business Unit</t>
  </si>
  <si>
    <t>CEO/GM</t>
  </si>
  <si>
    <t>HR</t>
  </si>
  <si>
    <t>Has this initiative involved collaboration with another business unit?</t>
  </si>
  <si>
    <t xml:space="preserve">If yes, which one? </t>
  </si>
  <si>
    <t>Please coordinate with the respective business unit to prevent multiple submissions of the same initiative</t>
  </si>
  <si>
    <t>Team</t>
  </si>
  <si>
    <t>Name</t>
  </si>
  <si>
    <t>Position</t>
  </si>
  <si>
    <t>Role</t>
  </si>
  <si>
    <t>Team Leader</t>
  </si>
  <si>
    <t>John Doe</t>
  </si>
  <si>
    <t>HR Manager</t>
  </si>
  <si>
    <t>Initiative Lead</t>
  </si>
  <si>
    <t>Team Members</t>
  </si>
  <si>
    <t>Jane Doe</t>
  </si>
  <si>
    <t>HR Officer</t>
  </si>
  <si>
    <t>Initiative Coordinator</t>
  </si>
  <si>
    <t>Form Filling Guide</t>
  </si>
  <si>
    <t>1. All supporting documents (e.g videos/photos) must be provided along with the submission template</t>
  </si>
  <si>
    <r>
      <t xml:space="preserve">2. All supporting documents must use the following naming convention: 
</t>
    </r>
    <r>
      <rPr>
        <i/>
        <sz val="11"/>
        <color rgb="FF000000"/>
        <rFont val="Raleway"/>
      </rPr>
      <t>Award Category_Business_Initiative Name</t>
    </r>
  </si>
  <si>
    <t>3. More than 1 initiative can be submitted per category but they need to be submitted in different excel sheet submission templates</t>
  </si>
  <si>
    <t>Key</t>
  </si>
  <si>
    <t>Sector</t>
  </si>
  <si>
    <t>Company</t>
  </si>
  <si>
    <t>CEO</t>
  </si>
  <si>
    <t>CHRO</t>
  </si>
  <si>
    <t>Agribusiness</t>
  </si>
  <si>
    <t>Agrïa</t>
  </si>
  <si>
    <t>Thierry Sauzier</t>
  </si>
  <si>
    <t>Dooshyant Kistomohun</t>
  </si>
  <si>
    <t>Yes</t>
  </si>
  <si>
    <t>ER Agri</t>
  </si>
  <si>
    <t>Olivier Baissac</t>
  </si>
  <si>
    <t>Karen Veerapen</t>
  </si>
  <si>
    <t>No</t>
  </si>
  <si>
    <t>Commerce &amp; Manufacturing</t>
  </si>
  <si>
    <t>Building Materials</t>
  </si>
  <si>
    <t>Cedric Deweer</t>
  </si>
  <si>
    <t>Zubeir Peerally</t>
  </si>
  <si>
    <t>Axess</t>
  </si>
  <si>
    <t>Stephane Chasteau De Balyon</t>
  </si>
  <si>
    <t>Andy Hau Kee Hee</t>
  </si>
  <si>
    <t>Decathlon</t>
  </si>
  <si>
    <t>Theo Rebeyrotte</t>
  </si>
  <si>
    <t>Laurent Felix</t>
  </si>
  <si>
    <t>Plastinax</t>
  </si>
  <si>
    <t>Nicholas Park</t>
  </si>
  <si>
    <t>Dylan Verger</t>
  </si>
  <si>
    <t>Finance</t>
  </si>
  <si>
    <t>Rogers Capital</t>
  </si>
  <si>
    <t>Kabir Ruhee</t>
  </si>
  <si>
    <t>Diya Kinnoo</t>
  </si>
  <si>
    <t>Hospitality &amp; Travel</t>
  </si>
  <si>
    <t>ER Aviation</t>
  </si>
  <si>
    <t>Alexandre Fayd'herbe</t>
  </si>
  <si>
    <t>Frédéric Curé</t>
  </si>
  <si>
    <t>ER Hospitality</t>
  </si>
  <si>
    <t>Thierry Montocchio</t>
  </si>
  <si>
    <t>Christopher Park</t>
  </si>
  <si>
    <t>Logistics</t>
  </si>
  <si>
    <t>Velogic</t>
  </si>
  <si>
    <t>Vishal Nunkoo</t>
  </si>
  <si>
    <t>Bertrand Abraham</t>
  </si>
  <si>
    <t>Management Office</t>
  </si>
  <si>
    <t>Tagada</t>
  </si>
  <si>
    <t>Mikaël Le Luron</t>
  </si>
  <si>
    <t>Gaëlle Mousseron</t>
  </si>
  <si>
    <t>Real Estate</t>
  </si>
  <si>
    <t>Ascencia/Enatt</t>
  </si>
  <si>
    <t>Simon Harel</t>
  </si>
  <si>
    <t>Yaaser Abdool Rahman</t>
  </si>
  <si>
    <t>ER Property</t>
  </si>
  <si>
    <t>Johan Pilot</t>
  </si>
  <si>
    <t>Technology &amp; Energy</t>
  </si>
  <si>
    <t>Ecoasis</t>
  </si>
  <si>
    <t>Didier Philogene</t>
  </si>
  <si>
    <t>Juliette Baulard</t>
  </si>
  <si>
    <t>Rogers Capital Technology</t>
  </si>
  <si>
    <t>Superdist</t>
  </si>
  <si>
    <t>Daryl Rivet</t>
  </si>
  <si>
    <t>Delia Casale</t>
  </si>
  <si>
    <t>FRCI</t>
  </si>
  <si>
    <t>Clarel Constance</t>
  </si>
  <si>
    <t>Meenakshi Doomjy Narsimooloo</t>
  </si>
  <si>
    <t>Turbine Incubators</t>
  </si>
  <si>
    <t>Diane Maigrot</t>
  </si>
  <si>
    <t>Marisa Li</t>
  </si>
  <si>
    <t>Initiative Name</t>
  </si>
  <si>
    <r>
      <t xml:space="preserve">Main Achievements
</t>
    </r>
    <r>
      <rPr>
        <i/>
        <sz val="11"/>
        <color theme="0"/>
        <rFont val="Be Vietnam Pro"/>
      </rPr>
      <t>(max 150 words)</t>
    </r>
  </si>
  <si>
    <t>Initiatives</t>
  </si>
  <si>
    <t>Relevant KPIs</t>
  </si>
  <si>
    <t>Supporting Evidence</t>
  </si>
  <si>
    <t>Other Comments</t>
  </si>
  <si>
    <t xml:space="preserve"> </t>
  </si>
  <si>
    <t>Column1</t>
  </si>
  <si>
    <t>How does this initiative align with the business strategic objectives, or improvement strategy, and what supporting evidence demonstrates this alignment?</t>
  </si>
  <si>
    <t xml:space="preserve">What problem or opportunity does this initiative address, and what evidence demonstrates the strategic gap or business need? </t>
  </si>
  <si>
    <t>What structured action plan was implemented, including targets, timelines, ownership, and sponsorship, and how was it executed?</t>
  </si>
  <si>
    <t>What was the current (“As-Is”) state before the initiative, and what factual data supports this analysis?</t>
  </si>
  <si>
    <t>What structured analytical tools or methodologies were used to identify root causes, and how were they applied?</t>
  </si>
  <si>
    <t>What analysis (e.g., gap assessment) was conducted to evaluate the effectiveness of the tools or methods used, and what were the key findings?</t>
  </si>
  <si>
    <t>What solutions were tested, how were relevant team members or stakeholders involved, and how did this collaboration influence the final approach?</t>
  </si>
  <si>
    <t>What methodology and criteria were used to evaluate and select the final solution(s), and why were they chosen?</t>
  </si>
  <si>
    <t>How was implementation managed to ensure timely and efficient delivery, and what evidence demonstrates the outcomes achieved?</t>
  </si>
  <si>
    <t>What quantitative and/or visual evidence (e.g. data, dashboards, photos, videos) demonstrates the operational impact or improvement achieved?</t>
  </si>
  <si>
    <t>What mechanisms were established and used to sustain results and continuously monitor performance, and how are they applied in practice?</t>
  </si>
  <si>
    <t>What evidence demonstrates individual or team capability development resulting from the project, and what changes were observed?</t>
  </si>
  <si>
    <t>How did the team contribute to implementation, and what evidence shows adoption or behavioural change during execution?</t>
  </si>
  <si>
    <t>(To be filled by Jury Members Only)</t>
  </si>
  <si>
    <t>Comments</t>
  </si>
  <si>
    <t>Presentation is clear, logically structured, well managed in time, and confidently delivered, including Q&amp;A handling</t>
  </si>
  <si>
    <t>Purpose</t>
  </si>
  <si>
    <t xml:space="preserve">The ER Ignite Awards recognise teams for outstanding contributions, efforts, and achievements during the year. All awards are team-based and aligned with ER Group’s long-term strategic priorities. </t>
  </si>
  <si>
    <t>Eligibility</t>
  </si>
  <si>
    <t>Only initiatives launched during and after FY2025–FY2026 are eligible for consideration</t>
  </si>
  <si>
    <t>Category - Operational Excellence</t>
  </si>
  <si>
    <t>Awarded to the team that has operated at the highest standards while adopting emerging technologies to drive agility, efficiency, and performance</t>
  </si>
  <si>
    <t>Role of CEO/GM &amp; HR</t>
  </si>
  <si>
    <t>1. Decide on the initiatives to be considered for submission</t>
  </si>
  <si>
    <r>
      <t xml:space="preserve">2. Verify the accuracy of all details provided in the submission template and that the details are filled as per the </t>
    </r>
    <r>
      <rPr>
        <b/>
        <sz val="16"/>
        <color rgb="FF000000"/>
        <rFont val="Raleway"/>
      </rPr>
      <t>Form Filling Guide</t>
    </r>
    <r>
      <rPr>
        <sz val="16"/>
        <color rgb="FF000000"/>
        <rFont val="Raleway"/>
      </rPr>
      <t xml:space="preserve"> in the </t>
    </r>
    <r>
      <rPr>
        <b/>
        <sz val="16"/>
        <color rgb="FF000000"/>
        <rFont val="Raleway"/>
      </rPr>
      <t xml:space="preserve">Introduction </t>
    </r>
    <r>
      <rPr>
        <sz val="16"/>
        <color rgb="FF000000"/>
        <rFont val="Raleway"/>
      </rPr>
      <t>sheet</t>
    </r>
  </si>
  <si>
    <t>3. Ensure that the supporting documents are renamed as per the guidelines and are submitted together with the submission template</t>
  </si>
  <si>
    <t>4. Submit the filled template and all supporting documents before the deadline</t>
  </si>
  <si>
    <t>Role of Team Leader</t>
  </si>
  <si>
    <t>1. Fill in the submission template form</t>
  </si>
  <si>
    <t>2. Verify the accuracy of all details provided in the submission template</t>
  </si>
  <si>
    <t>3. Ensure the roles of contributing team members are defined properly</t>
  </si>
  <si>
    <t>4. Provide all necessary supporting documents for the initiative to the CEO/GM &amp; HR prior to the submission deadline for review</t>
  </si>
  <si>
    <t>Submission Deadline</t>
  </si>
  <si>
    <t>The final deadline for all submissions is the 1st of June 2026</t>
  </si>
  <si>
    <t>Operational Excellence</t>
  </si>
  <si>
    <t>This award recognises teams that have delivered structured, well-governed initiatives resulting in measurable operational improvement. Submissions must demonstrate strategic alignment, structured problem analysis, disciplined implementation, and measurable impact supported by data or dashboards. Applicants should show how results are sustained through monitoring mechanisms and governance, and provide evidence of stakeholder involvement, capability development, and effective execution.
This category focuses primarily on structured process improvement and operational performance.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</si>
</sst>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sz val="11"/>
      <color theme="1"/>
      <name val="Raleway"/>
    </font>
    <font>
      <b/>
      <sz val="11"/>
      <color rgb="FF000000"/>
      <name val="Be Vietnam Pro"/>
    </font>
    <font>
      <sz val="11"/>
      <color rgb="FF000000"/>
      <name val="Be Vietnam Pro"/>
    </font>
    <font>
      <sz val="11"/>
      <color theme="1"/>
      <name val="Be Vietnam Pro"/>
    </font>
    <font>
      <b/>
      <sz val="11"/>
      <color theme="1"/>
      <name val="Be Vietnam Pro"/>
    </font>
    <font>
      <sz val="10"/>
      <color rgb="FF262626"/>
      <name val="Source Sans Pro"/>
      <family val="2"/>
    </font>
    <font>
      <sz val="11"/>
      <color rgb="FF000000"/>
      <name val="Raleway"/>
    </font>
    <font>
      <sz val="11"/>
      <color theme="1"/>
      <name val="Raleway"/>
      <family val="2"/>
    </font>
    <font>
      <i/>
      <sz val="11"/>
      <color rgb="FF000000"/>
      <name val="Raleway"/>
    </font>
    <font>
      <i/>
      <sz val="11"/>
      <color theme="1"/>
      <name val="Raleway"/>
    </font>
    <font>
      <b/>
      <sz val="11"/>
      <color theme="0"/>
      <name val="Be Vietnam Pro"/>
    </font>
    <font>
      <sz val="11"/>
      <color theme="0"/>
      <name val="Raleway"/>
    </font>
    <font>
      <i/>
      <sz val="11"/>
      <color theme="0"/>
      <name val="Be Vietnam Pro"/>
    </font>
    <font>
      <b/>
      <sz val="11"/>
      <color rgb="FFB4A064"/>
      <name val="Be Vietnam Pro"/>
    </font>
    <font>
      <sz val="16"/>
      <color theme="1"/>
      <name val="Be Vietnam Pro"/>
    </font>
    <font>
      <b/>
      <sz val="16"/>
      <color rgb="FFB4A064"/>
      <name val="Be Vietnam Pro"/>
    </font>
    <font>
      <sz val="16"/>
      <color rgb="FF000000"/>
      <name val="Raleway"/>
    </font>
    <font>
      <sz val="16"/>
      <color theme="1"/>
      <name val="Raleway"/>
    </font>
    <font>
      <sz val="16"/>
      <color rgb="FFB4A064"/>
      <name val="Be Vietnam Pro"/>
    </font>
    <font>
      <b/>
      <sz val="16"/>
      <color rgb="FF000000"/>
      <name val="Raleway"/>
    </font>
    <font>
      <sz val="16"/>
      <color rgb="FF000000"/>
      <name val="Raleway"/>
      <family val="2"/>
    </font>
    <font>
      <b/>
      <sz val="16"/>
      <color rgb="FF000000"/>
      <name val="Be Vietnam Pro"/>
    </font>
    <font>
      <sz val="16"/>
      <color rgb="FF000000"/>
      <name val="Be Vietnam Pro"/>
    </font>
    <font>
      <sz val="11"/>
      <color rgb="FF000000"/>
      <name val="Source Sans Pro"/>
      <family val="2"/>
    </font>
  </fonts>
  <fills count="6">
    <fill>
      <patternFill patternType="none"/>
    </fill>
    <fill>
      <patternFill patternType="gray125"/>
    </fill>
    <fill>
      <patternFill patternType="solid">
        <fgColor rgb="FFB4A064"/>
        <bgColor indexed="64"/>
      </patternFill>
    </fill>
    <fill>
      <patternFill patternType="solid">
        <fgColor theme="4" tint="0.79998168889431442"/>
        <bgColor theme="4" tint="0.79998168889431442"/>
      </patternFill>
    </fill>
    <fill>
      <patternFill patternType="solid">
        <fgColor rgb="FFB4A064"/>
        <bgColor rgb="FF000000"/>
      </patternFill>
    </fill>
    <fill>
      <patternFill patternType="solid">
        <fgColor theme="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medium">
        <color rgb="FF8EA9DB"/>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theme="1"/>
      </left>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right style="medium">
        <color indexed="64"/>
      </right>
      <top/>
      <bottom/>
      <diagonal/>
    </border>
  </borders>
  <cellStyleXfs count="1">
    <xf numFmtId="0" fontId="0" fillId="0" borderId="0"/>
  </cellStyleXfs>
  <cellXfs count="96">
    <xf numFmtId="0" fontId="0" fillId="0" borderId="0" xfId="0"/>
    <xf numFmtId="0" fontId="3" fillId="0" borderId="0" xfId="0" applyFont="1"/>
    <xf numFmtId="0" fontId="4" fillId="0" borderId="0" xfId="0" applyFont="1"/>
    <xf numFmtId="0" fontId="5" fillId="0" borderId="0" xfId="0" applyFont="1"/>
    <xf numFmtId="0" fontId="2" fillId="0" borderId="0" xfId="0" applyFont="1"/>
    <xf numFmtId="0" fontId="6" fillId="0" borderId="0" xfId="0" applyFont="1"/>
    <xf numFmtId="0" fontId="2" fillId="0" borderId="5" xfId="0" applyFont="1" applyBorder="1"/>
    <xf numFmtId="0" fontId="2" fillId="0" borderId="0" xfId="0" applyFont="1" applyAlignment="1">
      <alignment wrapText="1"/>
    </xf>
    <xf numFmtId="0" fontId="1" fillId="0" borderId="0" xfId="0" applyFont="1"/>
    <xf numFmtId="0" fontId="7" fillId="0" borderId="0" xfId="0" applyFont="1" applyAlignment="1">
      <alignment horizontal="left" vertical="center" wrapText="1"/>
    </xf>
    <xf numFmtId="0" fontId="2" fillId="0" borderId="1" xfId="0" applyFont="1" applyBorder="1" applyProtection="1">
      <protection locked="0"/>
    </xf>
    <xf numFmtId="0" fontId="2" fillId="0" borderId="5" xfId="0" applyFont="1" applyBorder="1" applyProtection="1">
      <protection locked="0"/>
    </xf>
    <xf numFmtId="0" fontId="2" fillId="0" borderId="3" xfId="0" applyFont="1" applyBorder="1" applyProtection="1">
      <protection locked="0"/>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2" fillId="0" borderId="10" xfId="0" applyFont="1" applyBorder="1" applyProtection="1">
      <protection locked="0"/>
    </xf>
    <xf numFmtId="0" fontId="2" fillId="0" borderId="15" xfId="0" applyFont="1" applyBorder="1" applyProtection="1">
      <protection locked="0"/>
    </xf>
    <xf numFmtId="0" fontId="2" fillId="0" borderId="16" xfId="0" applyFont="1" applyBorder="1" applyProtection="1">
      <protection locked="0"/>
    </xf>
    <xf numFmtId="0" fontId="11" fillId="0" borderId="0" xfId="0" applyFont="1"/>
    <xf numFmtId="0" fontId="2" fillId="0" borderId="17" xfId="0" applyFont="1" applyBorder="1" applyProtection="1">
      <protection locked="0"/>
    </xf>
    <xf numFmtId="0" fontId="2" fillId="0" borderId="19" xfId="0" applyFont="1" applyBorder="1" applyProtection="1">
      <protection locked="0"/>
    </xf>
    <xf numFmtId="0" fontId="12" fillId="2" borderId="2" xfId="0" applyFont="1" applyFill="1" applyBorder="1" applyAlignment="1">
      <alignment vertical="center"/>
    </xf>
    <xf numFmtId="0" fontId="12" fillId="2" borderId="18" xfId="0" applyFont="1" applyFill="1" applyBorder="1" applyAlignment="1">
      <alignment vertical="center"/>
    </xf>
    <xf numFmtId="0" fontId="12" fillId="2" borderId="4" xfId="0" applyFont="1" applyFill="1" applyBorder="1" applyAlignment="1">
      <alignment vertical="center"/>
    </xf>
    <xf numFmtId="0" fontId="12" fillId="2" borderId="0" xfId="0" applyFont="1" applyFill="1" applyAlignment="1">
      <alignment vertical="center"/>
    </xf>
    <xf numFmtId="0" fontId="12" fillId="2" borderId="7" xfId="0" applyFont="1" applyFill="1" applyBorder="1" applyAlignment="1">
      <alignment horizontal="center" vertical="center"/>
    </xf>
    <xf numFmtId="0" fontId="12" fillId="2" borderId="6" xfId="0" applyFont="1" applyFill="1" applyBorder="1" applyAlignment="1">
      <alignment vertical="center"/>
    </xf>
    <xf numFmtId="0" fontId="12" fillId="2" borderId="6" xfId="0" applyFont="1" applyFill="1" applyBorder="1" applyAlignment="1">
      <alignment horizontal="left" vertical="center"/>
    </xf>
    <xf numFmtId="0" fontId="12" fillId="2" borderId="8" xfId="0" applyFont="1" applyFill="1" applyBorder="1" applyAlignment="1">
      <alignment horizontal="center" vertical="center"/>
    </xf>
    <xf numFmtId="0" fontId="13" fillId="0" borderId="0" xfId="0" applyFont="1" applyProtection="1">
      <protection locked="0"/>
    </xf>
    <xf numFmtId="0" fontId="2" fillId="0" borderId="20" xfId="0" applyFont="1" applyBorder="1" applyProtection="1">
      <protection locked="0"/>
    </xf>
    <xf numFmtId="0" fontId="11" fillId="0" borderId="1" xfId="0" applyFont="1" applyBorder="1" applyAlignment="1" applyProtection="1">
      <alignment wrapText="1"/>
      <protection locked="0"/>
    </xf>
    <xf numFmtId="0" fontId="11" fillId="0" borderId="1" xfId="0" applyFont="1" applyBorder="1" applyProtection="1">
      <protection locked="0"/>
    </xf>
    <xf numFmtId="0" fontId="10" fillId="0" borderId="1" xfId="0" applyFont="1" applyBorder="1" applyProtection="1">
      <protection locked="0"/>
    </xf>
    <xf numFmtId="0" fontId="2" fillId="0" borderId="12" xfId="0" applyFont="1" applyBorder="1"/>
    <xf numFmtId="0" fontId="2" fillId="0" borderId="11" xfId="0" applyFont="1" applyBorder="1"/>
    <xf numFmtId="0" fontId="2" fillId="0" borderId="11" xfId="0" applyFont="1" applyBorder="1" applyAlignment="1">
      <alignment horizontal="left" vertical="center" wrapText="1"/>
    </xf>
    <xf numFmtId="0" fontId="2" fillId="0" borderId="13" xfId="0" applyFont="1" applyBorder="1" applyAlignment="1">
      <alignment horizontal="left" vertical="center" wrapText="1"/>
    </xf>
    <xf numFmtId="0" fontId="8" fillId="0" borderId="14" xfId="0" applyFont="1" applyBorder="1" applyAlignment="1">
      <alignment vertical="center" wrapText="1"/>
    </xf>
    <xf numFmtId="0" fontId="2" fillId="0" borderId="13" xfId="0" applyFont="1" applyBorder="1"/>
    <xf numFmtId="0" fontId="2" fillId="0" borderId="11" xfId="0" applyFont="1" applyBorder="1" applyAlignment="1">
      <alignment vertical="center" wrapText="1"/>
    </xf>
    <xf numFmtId="0" fontId="8" fillId="0" borderId="13" xfId="0" applyFont="1" applyBorder="1"/>
    <xf numFmtId="0" fontId="2" fillId="3" borderId="12" xfId="0" applyFont="1" applyFill="1" applyBorder="1"/>
    <xf numFmtId="0" fontId="2" fillId="3" borderId="11" xfId="0" applyFont="1" applyFill="1" applyBorder="1"/>
    <xf numFmtId="0" fontId="2" fillId="3" borderId="11" xfId="0" applyFont="1" applyFill="1" applyBorder="1" applyAlignment="1">
      <alignment horizontal="left" vertical="center" wrapText="1"/>
    </xf>
    <xf numFmtId="0" fontId="2" fillId="3" borderId="13" xfId="0" applyFont="1" applyFill="1" applyBorder="1"/>
    <xf numFmtId="0" fontId="12" fillId="2" borderId="21" xfId="0" applyFont="1" applyFill="1" applyBorder="1" applyAlignment="1">
      <alignment horizontal="left" vertical="center"/>
    </xf>
    <xf numFmtId="0" fontId="8" fillId="0" borderId="0" xfId="0" applyFont="1"/>
    <xf numFmtId="0" fontId="12" fillId="4" borderId="33" xfId="0" applyFont="1" applyFill="1" applyBorder="1"/>
    <xf numFmtId="0" fontId="12" fillId="4" borderId="34" xfId="0" applyFont="1" applyFill="1" applyBorder="1"/>
    <xf numFmtId="0" fontId="12" fillId="4" borderId="35" xfId="0" applyFont="1" applyFill="1" applyBorder="1"/>
    <xf numFmtId="0" fontId="8" fillId="5" borderId="36"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5" borderId="38" xfId="0" applyFont="1" applyFill="1" applyBorder="1" applyAlignment="1" applyProtection="1">
      <alignment horizontal="left" vertical="center" wrapText="1"/>
      <protection locked="0"/>
    </xf>
    <xf numFmtId="0" fontId="3" fillId="4" borderId="33" xfId="0" applyFont="1" applyFill="1" applyBorder="1"/>
    <xf numFmtId="0" fontId="8" fillId="5" borderId="36" xfId="0" applyFont="1" applyFill="1" applyBorder="1" applyAlignment="1">
      <alignment vertical="center" wrapText="1"/>
    </xf>
    <xf numFmtId="0" fontId="3" fillId="0" borderId="44" xfId="0" applyFont="1" applyBorder="1" applyAlignment="1">
      <alignment horizontal="center" vertical="center" wrapText="1"/>
    </xf>
    <xf numFmtId="0" fontId="12" fillId="4" borderId="8" xfId="0" applyFont="1" applyFill="1" applyBorder="1"/>
    <xf numFmtId="0" fontId="8" fillId="5" borderId="6" xfId="0" applyFont="1" applyFill="1" applyBorder="1" applyAlignment="1">
      <alignment vertical="center" wrapText="1"/>
    </xf>
    <xf numFmtId="0" fontId="8" fillId="5" borderId="1" xfId="0" applyFont="1" applyFill="1" applyBorder="1" applyAlignment="1" applyProtection="1">
      <alignment horizontal="left" vertical="center"/>
      <protection locked="0"/>
    </xf>
    <xf numFmtId="0" fontId="16" fillId="0" borderId="0" xfId="0" applyFont="1"/>
    <xf numFmtId="0" fontId="0" fillId="0" borderId="0" xfId="0" applyAlignment="1">
      <alignment vertical="center"/>
    </xf>
    <xf numFmtId="0" fontId="17" fillId="0" borderId="0" xfId="0" applyFont="1" applyAlignment="1">
      <alignment vertical="center"/>
    </xf>
    <xf numFmtId="0" fontId="18" fillId="0" borderId="0" xfId="0" applyFont="1" applyAlignment="1">
      <alignment vertical="center" wrapText="1"/>
    </xf>
    <xf numFmtId="0" fontId="17" fillId="0" borderId="0" xfId="0" applyFont="1"/>
    <xf numFmtId="0" fontId="19" fillId="0" borderId="0" xfId="0" applyFont="1" applyAlignment="1">
      <alignment vertical="center" wrapText="1"/>
    </xf>
    <xf numFmtId="0" fontId="20" fillId="0" borderId="0" xfId="0" applyFont="1"/>
    <xf numFmtId="0" fontId="22" fillId="0" borderId="0" xfId="0" applyFont="1" applyAlignment="1">
      <alignment vertical="center" wrapText="1"/>
    </xf>
    <xf numFmtId="0" fontId="23" fillId="0" borderId="0" xfId="0" applyFont="1"/>
    <xf numFmtId="0" fontId="24" fillId="0" borderId="0" xfId="0" applyFont="1"/>
    <xf numFmtId="0" fontId="25" fillId="0" borderId="0" xfId="0" applyFont="1"/>
    <xf numFmtId="0" fontId="17" fillId="0" borderId="0" xfId="0" applyFont="1" applyAlignment="1">
      <alignment horizontal="left" vertical="center"/>
    </xf>
    <xf numFmtId="0" fontId="15" fillId="4" borderId="39" xfId="0" applyFont="1" applyFill="1" applyBorder="1" applyAlignment="1">
      <alignment horizontal="center"/>
    </xf>
    <xf numFmtId="0" fontId="15" fillId="4" borderId="40" xfId="0" applyFont="1" applyFill="1" applyBorder="1" applyAlignment="1">
      <alignment horizontal="center"/>
    </xf>
    <xf numFmtId="0" fontId="15" fillId="4" borderId="41" xfId="0" applyFont="1" applyFill="1" applyBorder="1" applyAlignment="1">
      <alignment horizontal="center"/>
    </xf>
    <xf numFmtId="0" fontId="0" fillId="0" borderId="22" xfId="0"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2" fillId="2" borderId="25" xfId="0" applyFont="1" applyFill="1" applyBorder="1" applyAlignment="1">
      <alignment horizontal="center" vertical="center" wrapText="1"/>
    </xf>
    <xf numFmtId="0" fontId="8" fillId="0" borderId="26" xfId="0" applyFont="1" applyBorder="1" applyAlignment="1" applyProtection="1">
      <alignment horizontal="left" vertical="center"/>
      <protection locked="0"/>
    </xf>
    <xf numFmtId="0" fontId="8" fillId="0" borderId="27" xfId="0" applyFont="1" applyBorder="1" applyAlignment="1" applyProtection="1">
      <alignment horizontal="left" vertical="center"/>
      <protection locked="0"/>
    </xf>
    <xf numFmtId="0" fontId="8" fillId="0" borderId="28" xfId="0" applyFont="1" applyBorder="1" applyAlignment="1" applyProtection="1">
      <alignment horizontal="left" vertical="center"/>
      <protection locked="0"/>
    </xf>
    <xf numFmtId="0" fontId="8" fillId="0" borderId="29"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25" xfId="0" applyFont="1" applyBorder="1" applyAlignment="1" applyProtection="1">
      <alignment horizontal="left" vertical="center"/>
      <protection locked="0"/>
    </xf>
    <xf numFmtId="0" fontId="8" fillId="0" borderId="30" xfId="0" applyFont="1" applyBorder="1" applyAlignment="1" applyProtection="1">
      <alignment horizontal="left" vertical="center"/>
      <protection locked="0"/>
    </xf>
    <xf numFmtId="0" fontId="8" fillId="0" borderId="31" xfId="0" applyFont="1" applyBorder="1" applyAlignment="1" applyProtection="1">
      <alignment horizontal="left" vertical="center"/>
      <protection locked="0"/>
    </xf>
    <xf numFmtId="0" fontId="8" fillId="0" borderId="32" xfId="0" applyFont="1" applyBorder="1" applyAlignment="1" applyProtection="1">
      <alignment horizontal="left" vertical="center"/>
      <protection locked="0"/>
    </xf>
    <xf numFmtId="0" fontId="8" fillId="5" borderId="37" xfId="0" applyFont="1" applyFill="1" applyBorder="1" applyAlignment="1" applyProtection="1">
      <alignment horizontal="left" vertical="center" wrapText="1"/>
      <protection locked="0"/>
    </xf>
    <xf numFmtId="0" fontId="8" fillId="5" borderId="42"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xf numFmtId="0" fontId="2" fillId="0" borderId="0" xfId="0" applyFont="1" applyAlignment="1">
      <alignment horizontal="left" vertical="center" wrapText="1"/>
    </xf>
    <xf numFmtId="0" fontId="2" fillId="0" borderId="0" xfId="0" applyFont="1" applyAlignment="1">
      <alignment horizontal="left" vertical="center"/>
    </xf>
    <xf numFmtId="0" fontId="12" fillId="2" borderId="0" xfId="0" applyFont="1" applyFill="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left" vertical="center" wrapText="1"/>
    </xf>
  </cellXfs>
  <cellStyles count="1">
    <cellStyle name="Normal" xfId="0" builtinId="0"/>
  </cellStyles>
  <dxfs count="27">
    <dxf>
      <font>
        <b val="0"/>
        <i val="0"/>
      </font>
      <fill>
        <patternFill>
          <bgColor rgb="FFB4A064"/>
        </patternFill>
      </fill>
    </dxf>
    <dxf>
      <font>
        <color theme="0"/>
      </font>
      <fill>
        <patternFill>
          <bgColor rgb="FFFF0000"/>
        </patternFill>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numFmt numFmtId="0" formatCode="General"/>
    </dxf>
    <dxf>
      <font>
        <strike val="0"/>
        <outline val="0"/>
        <shadow val="0"/>
        <u val="none"/>
        <vertAlign val="baseline"/>
        <sz val="11"/>
        <color theme="1"/>
        <name val="Raleway"/>
        <scheme val="none"/>
      </font>
      <numFmt numFmtId="0" formatCode="General"/>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rgb="FF000000"/>
        <name val="Raleway"/>
        <scheme val="none"/>
      </font>
      <fill>
        <patternFill patternType="solid">
          <fgColor indexed="64"/>
          <bgColor theme="0"/>
        </patternFill>
      </fill>
      <alignment horizontal="left" vertical="center"/>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Raleway"/>
        <scheme val="none"/>
      </font>
      <fill>
        <patternFill patternType="solid">
          <fgColor indexed="64"/>
          <bgColor theme="0"/>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rgb="FF000000"/>
        </top>
      </border>
    </dxf>
    <dxf>
      <border outline="0">
        <left style="medium">
          <color rgb="FF000000"/>
        </left>
        <right style="medium">
          <color rgb="FF000000"/>
        </right>
        <top style="medium">
          <color rgb="FF000000"/>
        </top>
        <bottom style="medium">
          <color rgb="FF000000"/>
        </bottom>
      </border>
    </dxf>
    <dxf>
      <font>
        <strike val="0"/>
        <outline val="0"/>
        <shadow val="0"/>
        <u val="none"/>
        <vertAlign val="baseline"/>
        <sz val="11"/>
        <name val="Raleway"/>
        <scheme val="none"/>
      </font>
      <fill>
        <patternFill patternType="solid">
          <fgColor indexed="64"/>
          <bgColor theme="0"/>
        </patternFill>
      </fill>
      <protection locked="1" hidden="0"/>
    </dxf>
    <dxf>
      <border outline="0">
        <bottom style="thin">
          <color indexed="64"/>
        </bottom>
      </border>
    </dxf>
    <dxf>
      <font>
        <b/>
        <i val="0"/>
        <strike val="0"/>
        <condense val="0"/>
        <extend val="0"/>
        <outline val="0"/>
        <shadow val="0"/>
        <u val="none"/>
        <vertAlign val="baseline"/>
        <sz val="11"/>
        <color rgb="FF000000"/>
        <name val="Be Vietnam Pro"/>
        <scheme val="none"/>
      </font>
      <fill>
        <patternFill patternType="solid">
          <fgColor rgb="FF000000"/>
          <bgColor rgb="FFB4A064"/>
        </patternFill>
      </fill>
      <border diagonalUp="0" diagonalDown="0">
        <left style="thin">
          <color indexed="64"/>
        </left>
        <right style="thin">
          <color indexed="64"/>
        </right>
        <top/>
        <bottom/>
      </border>
      <protection locked="1" hidden="0"/>
    </dxf>
  </dxfs>
  <tableStyles count="0" defaultTableStyle="TableStyleMedium2" defaultPivotStyle="PivotStyleLight16"/>
  <colors>
    <mruColors>
      <color rgb="FFB4A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0</xdr:row>
      <xdr:rowOff>-19050</xdr:rowOff>
    </xdr:from>
    <xdr:to>
      <xdr:col>0</xdr:col>
      <xdr:colOff>-3286125</xdr:colOff>
      <xdr:row>0</xdr:row>
      <xdr:rowOff>-19050</xdr:rowOff>
    </xdr:to>
    <xdr:pic>
      <xdr:nvPicPr>
        <xdr:cNvPr id="2" name="Picture 1">
          <a:extLst>
            <a:ext uri="{FF2B5EF4-FFF2-40B4-BE49-F238E27FC236}">
              <a16:creationId xmlns:a16="http://schemas.microsoft.com/office/drawing/2014/main" id="{D2D54E93-B504-4423-B25B-B6BB145CCC4F}"/>
            </a:ext>
          </a:extLst>
        </xdr:cNvPr>
        <xdr:cNvPicPr>
          <a:picLocks noChangeAspect="1"/>
        </xdr:cNvPicPr>
      </xdr:nvPicPr>
      <xdr:blipFill>
        <a:blip xmlns:r="http://schemas.openxmlformats.org/officeDocument/2006/relationships" r:embed="rId1"/>
        <a:stretch>
          <a:fillRect/>
        </a:stretch>
      </xdr:blipFill>
      <xdr:spPr>
        <a:xfrm>
          <a:off x="-3286125" y="-19050"/>
          <a:ext cx="0" cy="0"/>
        </a:xfrm>
        <a:prstGeom prst="rect">
          <a:avLst/>
        </a:prstGeom>
      </xdr:spPr>
    </xdr:pic>
    <xdr:clientData/>
  </xdr:twoCellAnchor>
  <xdr:twoCellAnchor editAs="oneCell">
    <xdr:from>
      <xdr:col>0</xdr:col>
      <xdr:colOff>0</xdr:colOff>
      <xdr:row>0</xdr:row>
      <xdr:rowOff>0</xdr:rowOff>
    </xdr:from>
    <xdr:to>
      <xdr:col>2</xdr:col>
      <xdr:colOff>19050</xdr:colOff>
      <xdr:row>14</xdr:row>
      <xdr:rowOff>357183</xdr:rowOff>
    </xdr:to>
    <xdr:pic>
      <xdr:nvPicPr>
        <xdr:cNvPr id="3" name="Picture 2">
          <a:extLst>
            <a:ext uri="{FF2B5EF4-FFF2-40B4-BE49-F238E27FC236}">
              <a16:creationId xmlns:a16="http://schemas.microsoft.com/office/drawing/2014/main" id="{3CF2A069-BBFA-4386-AE2F-6EEB7A4F15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5152370" cy="5584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nlmu-my.sharepoint.com/personal/rishabh_lama_ergroup_mu/Documents/Ignite%20Awards%20New%20Templates/Ignite%20Awards%20-%20Operational%20Excellence%20Submission%20Template.xlsm" TargetMode="External"/><Relationship Id="rId1" Type="http://schemas.openxmlformats.org/officeDocument/2006/relationships/externalLinkPath" Target="Ignite%20Awards%20-%20Operational%20Excellence%20Submiss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bout Template"/>
      <sheetName val="Introduction"/>
      <sheetName val="Criteria - OpEx"/>
      <sheetName val="Dropdowns"/>
    </sheetNames>
    <sheetDataSet>
      <sheetData sheetId="0"/>
      <sheetData sheetId="1"/>
      <sheetData sheetId="2"/>
      <sheetData sheetId="3">
        <row r="2">
          <cell r="C2" t="e">
            <v>#VALUE!</v>
          </cell>
          <cell r="J2" t="str">
            <v>Agribusiness</v>
          </cell>
          <cell r="K2" t="str">
            <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F9C8770-EBDE-44A8-90AB-84EE479A7104}" name="Table49" displayName="Table49" ref="A16:D27" totalsRowShown="0" headerRowDxfId="19" headerRowBorderDxfId="18" tableBorderDxfId="17" totalsRowBorderDxfId="16">
  <autoFilter ref="A16:D27" xr:uid="{4F9C8770-EBDE-44A8-90AB-84EE479A7104}">
    <filterColumn colId="0" hiddenButton="1"/>
    <filterColumn colId="1" hiddenButton="1"/>
    <filterColumn colId="2" hiddenButton="1"/>
    <filterColumn colId="3" hiddenButton="1"/>
  </autoFilter>
  <tableColumns count="4">
    <tableColumn id="1" xr3:uid="{4554C6FB-F511-4D5A-992C-2ADA728A47F9}" name="Team" dataDxfId="15"/>
    <tableColumn id="2" xr3:uid="{E3FDC225-7AAE-4324-91E8-D8AB976C4C5A}" name="Name" dataDxfId="14"/>
    <tableColumn id="3" xr3:uid="{FBC3AD80-3550-48AD-8DB5-C39A8D38D47D}" name="Position" dataDxfId="13"/>
    <tableColumn id="4" xr3:uid="{0A294FE6-C9CB-4656-A583-3C6D4D741B39}" name="Role" dataDxfId="1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D1175AF-8D4C-4A50-A862-9D07F3F5B20A}" name="Table61345" displayName="Table61345" ref="B64:C65" totalsRowShown="0" headerRowDxfId="26" dataDxfId="24" headerRowBorderDxfId="25" tableBorderDxfId="23" totalsRowBorderDxfId="22">
  <autoFilter ref="B64:C65" xr:uid="{48116C48-8C3F-41DE-9568-07485E246F0F}">
    <filterColumn colId="0" hiddenButton="1"/>
    <filterColumn colId="1" hiddenButton="1"/>
  </autoFilter>
  <tableColumns count="2">
    <tableColumn id="1" xr3:uid="{61F36309-EEC8-455E-BA99-6178C9A2D398}" name="(To be filled by Jury Members Only)" dataDxfId="21"/>
    <tableColumn id="2" xr3:uid="{07AE217C-DEFB-4BF0-9CA4-2E261BA362E3}" name="Comments" dataDxfId="2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59F0B5-729A-44D9-916B-9651492B4851}" name="Org_Map" displayName="Org_Map" ref="D1:H19" dataDxfId="11">
  <autoFilter ref="D1:H19" xr:uid="{1759F0B5-729A-44D9-916B-9651492B4851}"/>
  <tableColumns count="5">
    <tableColumn id="6" xr3:uid="{3DB164EA-2632-4F66-BFDF-A5E391C2D993}" name="Key" dataDxfId="10" totalsRowDxfId="9">
      <calculatedColumnFormula>Org_Map[[#This Row],[Sector]] &amp; "|" &amp; Org_Map[[#This Row],[Company]]</calculatedColumnFormula>
    </tableColumn>
    <tableColumn id="1" xr3:uid="{6B27DC22-999D-470D-84F0-DFF5463B9514}" name="Sector" dataDxfId="8" totalsRowDxfId="7"/>
    <tableColumn id="3" xr3:uid="{31F35C65-0123-4280-A32C-D500635F47C8}" name="Company" dataDxfId="6"/>
    <tableColumn id="2" xr3:uid="{963E5BCB-1482-4A37-9028-2ED3F30D69CD}" name="CEO" dataDxfId="5" totalsRowDxfId="4"/>
    <tableColumn id="4" xr3:uid="{A9457677-AF17-421B-AE68-4D17B2A5A972}" name="CHRO" dataDxfId="3" totalsRow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4F540-271E-4ABC-9CC4-DF36CD038EA3}">
  <sheetPr codeName="Sheet1">
    <tabColor rgb="FFB4A064"/>
  </sheetPr>
  <dimension ref="A1:H37"/>
  <sheetViews>
    <sheetView showGridLines="0" tabSelected="1" showWhiteSpace="0" zoomScale="70" zoomScaleNormal="70" zoomScalePageLayoutView="68" workbookViewId="0">
      <selection activeCell="B3" sqref="B3:D7"/>
    </sheetView>
  </sheetViews>
  <sheetFormatPr defaultColWidth="8.6640625" defaultRowHeight="20.399999999999999" x14ac:dyDescent="0.55000000000000004"/>
  <cols>
    <col min="1" max="1" width="65.6640625" style="3" customWidth="1"/>
    <col min="2" max="2" width="155" customWidth="1"/>
    <col min="3" max="5" width="215.6640625" customWidth="1"/>
  </cols>
  <sheetData>
    <row r="1" spans="1:2" ht="29.4" x14ac:dyDescent="0.75">
      <c r="A1" s="60"/>
    </row>
    <row r="2" spans="1:2" ht="29.4" x14ac:dyDescent="0.75">
      <c r="A2" s="60"/>
    </row>
    <row r="3" spans="1:2" ht="29.4" x14ac:dyDescent="0.75">
      <c r="A3" s="60"/>
    </row>
    <row r="4" spans="1:2" ht="29.4" x14ac:dyDescent="0.75">
      <c r="A4" s="60"/>
    </row>
    <row r="5" spans="1:2" ht="29.4" x14ac:dyDescent="0.75">
      <c r="A5" s="60"/>
    </row>
    <row r="6" spans="1:2" ht="29.4" x14ac:dyDescent="0.75">
      <c r="A6" s="60"/>
    </row>
    <row r="7" spans="1:2" ht="29.4" x14ac:dyDescent="0.75">
      <c r="A7" s="60"/>
    </row>
    <row r="8" spans="1:2" ht="29.4" x14ac:dyDescent="0.75">
      <c r="A8" s="60"/>
    </row>
    <row r="9" spans="1:2" ht="29.4" x14ac:dyDescent="0.75">
      <c r="A9" s="60"/>
    </row>
    <row r="10" spans="1:2" ht="29.4" x14ac:dyDescent="0.75">
      <c r="A10" s="60"/>
    </row>
    <row r="11" spans="1:2" ht="29.4" x14ac:dyDescent="0.75">
      <c r="A11" s="60"/>
    </row>
    <row r="12" spans="1:2" ht="29.4" x14ac:dyDescent="0.75">
      <c r="A12" s="60"/>
    </row>
    <row r="13" spans="1:2" ht="29.4" x14ac:dyDescent="0.75">
      <c r="A13" s="60"/>
    </row>
    <row r="14" spans="1:2" ht="29.4" x14ac:dyDescent="0.75">
      <c r="A14" s="60"/>
    </row>
    <row r="15" spans="1:2" ht="29.4" x14ac:dyDescent="0.75">
      <c r="A15" s="60"/>
    </row>
    <row r="16" spans="1:2" ht="29.4" x14ac:dyDescent="0.75">
      <c r="A16" s="60"/>
      <c r="B16" s="61"/>
    </row>
    <row r="17" spans="1:8" ht="50.4" x14ac:dyDescent="0.3">
      <c r="A17" s="62" t="s">
        <v>116</v>
      </c>
      <c r="B17" s="63" t="s">
        <v>117</v>
      </c>
    </row>
    <row r="18" spans="1:8" ht="28.35" customHeight="1" x14ac:dyDescent="0.75">
      <c r="A18" s="64"/>
      <c r="B18" s="63"/>
    </row>
    <row r="19" spans="1:8" ht="29.4" x14ac:dyDescent="0.75">
      <c r="A19" s="64" t="s">
        <v>118</v>
      </c>
      <c r="B19" s="65" t="s">
        <v>119</v>
      </c>
    </row>
    <row r="20" spans="1:8" ht="29.4" x14ac:dyDescent="0.75">
      <c r="A20" s="64"/>
      <c r="B20" s="65"/>
    </row>
    <row r="21" spans="1:8" ht="50.4" x14ac:dyDescent="0.3">
      <c r="A21" s="62" t="s">
        <v>120</v>
      </c>
      <c r="B21" s="63" t="s">
        <v>121</v>
      </c>
    </row>
    <row r="22" spans="1:8" ht="29.25" customHeight="1" x14ac:dyDescent="0.75">
      <c r="A22" s="66"/>
      <c r="B22" s="63"/>
    </row>
    <row r="23" spans="1:8" ht="39.9" customHeight="1" x14ac:dyDescent="0.3">
      <c r="A23" s="71" t="s">
        <v>122</v>
      </c>
      <c r="B23" s="65" t="s">
        <v>123</v>
      </c>
    </row>
    <row r="24" spans="1:8" ht="50.4" x14ac:dyDescent="0.3">
      <c r="A24" s="71"/>
      <c r="B24" s="63" t="s">
        <v>124</v>
      </c>
    </row>
    <row r="25" spans="1:8" ht="50.4" x14ac:dyDescent="0.3">
      <c r="A25" s="71"/>
      <c r="B25" s="67" t="s">
        <v>125</v>
      </c>
    </row>
    <row r="26" spans="1:8" ht="25.2" x14ac:dyDescent="0.3">
      <c r="A26" s="71"/>
      <c r="B26" s="67" t="s">
        <v>126</v>
      </c>
    </row>
    <row r="27" spans="1:8" ht="29.4" x14ac:dyDescent="0.75">
      <c r="A27" s="66"/>
      <c r="B27" s="63"/>
    </row>
    <row r="28" spans="1:8" ht="25.35" customHeight="1" x14ac:dyDescent="0.3">
      <c r="A28" s="71" t="s">
        <v>127</v>
      </c>
      <c r="B28" s="63" t="s">
        <v>128</v>
      </c>
    </row>
    <row r="29" spans="1:8" ht="25.35" customHeight="1" x14ac:dyDescent="0.3">
      <c r="A29" s="71"/>
      <c r="B29" s="67" t="s">
        <v>129</v>
      </c>
    </row>
    <row r="30" spans="1:8" ht="25.35" customHeight="1" x14ac:dyDescent="0.3">
      <c r="A30" s="71"/>
      <c r="B30" s="63" t="s">
        <v>130</v>
      </c>
      <c r="H30" s="8"/>
    </row>
    <row r="31" spans="1:8" ht="44.1" customHeight="1" x14ac:dyDescent="0.3">
      <c r="A31" s="71"/>
      <c r="B31" s="63" t="s">
        <v>131</v>
      </c>
    </row>
    <row r="32" spans="1:8" ht="29.4" x14ac:dyDescent="0.75">
      <c r="A32" s="68"/>
      <c r="B32" s="65"/>
    </row>
    <row r="33" spans="1:2" ht="29.4" customHeight="1" x14ac:dyDescent="0.75">
      <c r="A33" s="64" t="s">
        <v>132</v>
      </c>
      <c r="B33" s="63" t="s">
        <v>133</v>
      </c>
    </row>
    <row r="34" spans="1:2" ht="29.4" x14ac:dyDescent="0.75">
      <c r="A34" s="69"/>
      <c r="B34" s="63"/>
    </row>
    <row r="35" spans="1:2" x14ac:dyDescent="0.55000000000000004">
      <c r="B35" s="70"/>
    </row>
    <row r="37" spans="1:2" x14ac:dyDescent="0.55000000000000004">
      <c r="A37" s="2"/>
    </row>
  </sheetData>
  <sheetProtection algorithmName="SHA-512" hashValue="atb0OIsmhfRMmqSwRtwmBdgo9DY5ECW4W19oNBMwaaZfnLwsl9FMBD6uxILzVgB5NZYpPVrHmc4wKtY0oQs8PQ==" saltValue="Z6uTF3fcyIeeeQxFsymjFg==" spinCount="100000" sheet="1" objects="1" selectLockedCells="1" selectUnlockedCells="1"/>
  <mergeCells count="2">
    <mergeCell ref="A23:A26"/>
    <mergeCell ref="A28:A31"/>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8DD6-2301-4329-B78D-27D99BF96477}">
  <sheetPr codeName="Sheet2">
    <tabColor rgb="FFB4A064"/>
  </sheetPr>
  <dimension ref="A1:D32"/>
  <sheetViews>
    <sheetView showGridLines="0" zoomScaleNormal="100" workbookViewId="0">
      <selection activeCell="B6" sqref="B6"/>
    </sheetView>
  </sheetViews>
  <sheetFormatPr defaultColWidth="8.6640625" defaultRowHeight="20.399999999999999" x14ac:dyDescent="0.55000000000000004"/>
  <cols>
    <col min="1" max="1" width="24.44140625" style="3" customWidth="1"/>
    <col min="2" max="2" width="47.33203125" style="4" customWidth="1"/>
    <col min="3" max="3" width="41" customWidth="1"/>
    <col min="4" max="4" width="48.6640625" customWidth="1"/>
  </cols>
  <sheetData>
    <row r="1" spans="1:4" x14ac:dyDescent="0.4">
      <c r="A1" s="24" t="s">
        <v>0</v>
      </c>
      <c r="B1" s="4" t="s">
        <v>134</v>
      </c>
    </row>
    <row r="2" spans="1:4" x14ac:dyDescent="0.55000000000000004">
      <c r="A2" s="5"/>
    </row>
    <row r="3" spans="1:4" ht="180" customHeight="1" x14ac:dyDescent="0.3">
      <c r="A3" s="24" t="s">
        <v>1</v>
      </c>
      <c r="B3" s="91" t="s">
        <v>135</v>
      </c>
      <c r="C3" s="92"/>
      <c r="D3" s="92"/>
    </row>
    <row r="4" spans="1:4" ht="21" thickBot="1" x14ac:dyDescent="0.6">
      <c r="A4" s="1"/>
    </row>
    <row r="5" spans="1:4" x14ac:dyDescent="0.4">
      <c r="A5" s="21" t="s">
        <v>2</v>
      </c>
      <c r="B5" s="12"/>
      <c r="C5" s="8"/>
    </row>
    <row r="6" spans="1:4" x14ac:dyDescent="0.4">
      <c r="A6" s="22" t="s">
        <v>3</v>
      </c>
      <c r="B6" s="20"/>
      <c r="C6" s="8"/>
    </row>
    <row r="7" spans="1:4" x14ac:dyDescent="0.4">
      <c r="A7" s="23" t="s">
        <v>4</v>
      </c>
      <c r="B7" s="11"/>
    </row>
    <row r="8" spans="1:4" x14ac:dyDescent="0.4">
      <c r="A8" s="23" t="s">
        <v>5</v>
      </c>
      <c r="B8" s="6" t="str" cm="1">
        <f t="array" ref="B8">_xlfn.LET(
  _xlpm.s, TRIM(B5),
  _xlpm.bu, TRIM(B6),
  _xlpm.k, _xlpm.s &amp; "|" &amp; _xlpm.bu,
  _xlpm.validPair, SUMPRODUCT((TRIM(Org_Map[Sector])=_xlpm.s)*(TRIM(Org_Map[Company])=_xlpm.bu)),
  IF(
    OR(_xlpm.s="",_xlpm.bu="",_xlpm.validPair=0),
    "",
    _xlfn.XLOOKUP(_xlpm.k, Org_Map[Key], Org_Map[CEO], "")
  )
)</f>
        <v/>
      </c>
    </row>
    <row r="9" spans="1:4" x14ac:dyDescent="0.4">
      <c r="A9" s="23" t="s">
        <v>6</v>
      </c>
      <c r="B9" s="6" t="str" cm="1">
        <f t="array" ref="B9">_xlfn.LET(
  _xlpm.s, TRIM(B5),
  _xlpm.bu, TRIM(B6),
  _xlpm.k, _xlpm.s &amp; "|" &amp; _xlpm.bu,
  _xlpm.validPair, SUMPRODUCT((TRIM(Org_Map[Sector])=_xlpm.s)*(TRIM(Org_Map[Company])=_xlpm.bu)),
  IF(
    OR(_xlpm.s="",_xlpm.bu="",_xlpm.validPair=0),
    "",
    _xlfn.XLOOKUP(_xlpm.k, Org_Map[Key], Org_Map[CHRO], "")
  )
)</f>
        <v/>
      </c>
    </row>
    <row r="10" spans="1:4" ht="18" thickBot="1" x14ac:dyDescent="0.45">
      <c r="A10" s="4"/>
    </row>
    <row r="11" spans="1:4" ht="17.399999999999999" x14ac:dyDescent="0.4">
      <c r="A11" s="4" t="s">
        <v>7</v>
      </c>
      <c r="C11" s="19"/>
    </row>
    <row r="12" spans="1:4" ht="17.399999999999999" x14ac:dyDescent="0.4">
      <c r="A12" s="4"/>
    </row>
    <row r="13" spans="1:4" ht="17.399999999999999" x14ac:dyDescent="0.4">
      <c r="A13" s="91" t="s">
        <v>8</v>
      </c>
      <c r="B13" s="91"/>
      <c r="C13" s="29"/>
    </row>
    <row r="14" spans="1:4" ht="17.399999999999999" customHeight="1" x14ac:dyDescent="0.4">
      <c r="A14" s="18" t="s">
        <v>9</v>
      </c>
      <c r="B14" s="7"/>
      <c r="C14" s="7"/>
    </row>
    <row r="15" spans="1:4" ht="17.399999999999999" x14ac:dyDescent="0.4">
      <c r="A15" s="4"/>
    </row>
    <row r="16" spans="1:4" x14ac:dyDescent="0.3">
      <c r="A16" s="25" t="s">
        <v>10</v>
      </c>
      <c r="B16" s="28" t="s">
        <v>11</v>
      </c>
      <c r="C16" s="28" t="s">
        <v>12</v>
      </c>
      <c r="D16" s="28" t="s">
        <v>13</v>
      </c>
    </row>
    <row r="17" spans="1:4" x14ac:dyDescent="0.4">
      <c r="A17" s="26" t="s">
        <v>14</v>
      </c>
      <c r="B17" s="31" t="s">
        <v>15</v>
      </c>
      <c r="C17" s="32" t="s">
        <v>16</v>
      </c>
      <c r="D17" s="33" t="s">
        <v>17</v>
      </c>
    </row>
    <row r="18" spans="1:4" ht="20.85" customHeight="1" x14ac:dyDescent="0.4">
      <c r="A18" s="27" t="s">
        <v>18</v>
      </c>
      <c r="B18" s="31" t="s">
        <v>19</v>
      </c>
      <c r="C18" s="32" t="s">
        <v>20</v>
      </c>
      <c r="D18" s="32" t="s">
        <v>21</v>
      </c>
    </row>
    <row r="19" spans="1:4" ht="20.85" customHeight="1" x14ac:dyDescent="0.4">
      <c r="A19" s="13"/>
      <c r="B19" s="10"/>
      <c r="C19" s="17"/>
      <c r="D19" s="11"/>
    </row>
    <row r="20" spans="1:4" ht="20.85" customHeight="1" x14ac:dyDescent="0.4">
      <c r="A20" s="13"/>
      <c r="B20" s="10"/>
      <c r="C20" s="17"/>
      <c r="D20" s="11"/>
    </row>
    <row r="21" spans="1:4" ht="20.85" customHeight="1" x14ac:dyDescent="0.4">
      <c r="A21" s="13"/>
      <c r="B21" s="10"/>
      <c r="C21" s="17"/>
      <c r="D21" s="11"/>
    </row>
    <row r="22" spans="1:4" ht="20.85" customHeight="1" x14ac:dyDescent="0.4">
      <c r="A22" s="13"/>
      <c r="B22" s="10"/>
      <c r="C22" s="17"/>
      <c r="D22" s="11"/>
    </row>
    <row r="23" spans="1:4" ht="20.85" customHeight="1" x14ac:dyDescent="0.4">
      <c r="A23" s="13"/>
      <c r="B23" s="10"/>
      <c r="C23" s="17"/>
      <c r="D23" s="11"/>
    </row>
    <row r="24" spans="1:4" ht="20.85" customHeight="1" x14ac:dyDescent="0.4">
      <c r="A24" s="13"/>
      <c r="B24" s="10"/>
      <c r="C24" s="17"/>
      <c r="D24" s="11"/>
    </row>
    <row r="25" spans="1:4" ht="20.85" customHeight="1" x14ac:dyDescent="0.4">
      <c r="A25" s="13"/>
      <c r="B25" s="10"/>
      <c r="C25" s="17"/>
      <c r="D25" s="11"/>
    </row>
    <row r="26" spans="1:4" ht="20.85" customHeight="1" x14ac:dyDescent="0.4">
      <c r="A26" s="13"/>
      <c r="B26" s="10"/>
      <c r="C26" s="17"/>
      <c r="D26" s="11"/>
    </row>
    <row r="27" spans="1:4" ht="20.85" customHeight="1" x14ac:dyDescent="0.4">
      <c r="A27" s="14"/>
      <c r="B27" s="15"/>
      <c r="C27" s="16"/>
      <c r="D27" s="30"/>
    </row>
    <row r="28" spans="1:4" x14ac:dyDescent="0.55000000000000004">
      <c r="A28" s="2"/>
      <c r="C28" s="4"/>
    </row>
    <row r="29" spans="1:4" ht="59.1" customHeight="1" x14ac:dyDescent="0.4">
      <c r="A29" s="93" t="s">
        <v>22</v>
      </c>
      <c r="B29" s="91" t="s">
        <v>23</v>
      </c>
      <c r="C29" s="91"/>
      <c r="D29" s="4"/>
    </row>
    <row r="30" spans="1:4" ht="52.35" customHeight="1" x14ac:dyDescent="0.4">
      <c r="A30" s="93"/>
      <c r="B30" s="95" t="s">
        <v>24</v>
      </c>
      <c r="C30" s="94"/>
      <c r="D30" s="7"/>
    </row>
    <row r="31" spans="1:4" ht="52.35" customHeight="1" x14ac:dyDescent="0.4">
      <c r="A31" s="93"/>
      <c r="B31" s="94" t="s">
        <v>25</v>
      </c>
      <c r="C31" s="94"/>
      <c r="D31" s="4"/>
    </row>
    <row r="32" spans="1:4" x14ac:dyDescent="0.55000000000000004">
      <c r="A32" s="2"/>
    </row>
  </sheetData>
  <sheetProtection algorithmName="SHA-512" hashValue="pkkiDKh8Om9y7+DFP2sCr4MgeX+iOF15roUGtxLXGKz3n6N7yt32EK/Q/pVZjn+CAKGvZsLoZVxM5vkL2AehkQ==" saltValue="bPm4q8lniS53XVad1Ii17Q==" spinCount="100000" sheet="1" selectLockedCells="1"/>
  <mergeCells count="6">
    <mergeCell ref="B3:D3"/>
    <mergeCell ref="A29:A31"/>
    <mergeCell ref="B31:C31"/>
    <mergeCell ref="B30:C30"/>
    <mergeCell ref="B29:C29"/>
    <mergeCell ref="A13:B13"/>
  </mergeCells>
  <conditionalFormatting sqref="C13">
    <cfRule type="expression" dxfId="0" priority="7">
      <formula>$C$11="Yes"</formula>
    </cfRule>
  </conditionalFormatting>
  <dataValidations count="3">
    <dataValidation type="list" allowBlank="1" showInputMessage="1" showErrorMessage="1" prompt="Please select your Segment" sqref="B5" xr:uid="{97F171D3-EA4B-40F7-B2A7-351ACCE3AB66}">
      <formula1>Sector_List</formula1>
    </dataValidation>
    <dataValidation type="list" allowBlank="1" showInputMessage="1" showErrorMessage="1" prompt="Select an Entity from the list._x000a__x000a_If you change Segment, you must reselect Entity._x000a_Invalid selections will be highlighted." sqref="B6" xr:uid="{F2D47EC5-00EE-4790-8C55-EFAE709E2487}">
      <formula1>Company_List</formula1>
    </dataValidation>
    <dataValidation allowBlank="1" showInputMessage="1" showErrorMessage="1" prompt="Please enter the name of your Company" sqref="B7" xr:uid="{1F42D27F-9D46-4BF1-98B7-B67059A694E1}"/>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1" id="{3EE5DE11-5AD2-45D9-930D-2238747C5176}">
            <xm:f>AND($B$5&lt;&gt;"",$B$6&lt;&gt;"",SUMPRODUCT((TRIM(Dropdowns!$E$2:$E$100)=TRIM($B$5))*(TRIM(Dropdowns!$F$2:$F$100)=TRIM($B$6)))=0)</xm:f>
            <x14:dxf>
              <font>
                <color theme="0"/>
              </font>
              <fill>
                <patternFill>
                  <bgColor rgb="FFFF0000"/>
                </patternFill>
              </fill>
            </x14:dxf>
          </x14:cfRule>
          <xm:sqref>B6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0F1D5B9-ED62-453B-A1F0-B16C228DFC24}">
          <x14:formula1>
            <xm:f>Dropdowns!$L$2:$L$3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B0B17-81D6-489D-BB74-DF4F941DA07A}">
  <sheetPr codeName="Sheet5">
    <tabColor rgb="FFB4A064"/>
  </sheetPr>
  <dimension ref="A1:E137"/>
  <sheetViews>
    <sheetView showGridLines="0" zoomScale="90" zoomScaleNormal="90" workbookViewId="0">
      <selection activeCell="B3" sqref="B3:D7"/>
    </sheetView>
  </sheetViews>
  <sheetFormatPr defaultColWidth="8.6640625" defaultRowHeight="17.399999999999999" x14ac:dyDescent="0.4"/>
  <cols>
    <col min="1" max="1" width="22.33203125" style="4" customWidth="1"/>
    <col min="2" max="2" width="60.6640625" style="4" customWidth="1"/>
    <col min="3" max="4" width="50.6640625" style="4" customWidth="1"/>
    <col min="5" max="5" width="35.6640625" style="4" customWidth="1"/>
    <col min="6" max="16384" width="8.6640625" style="4"/>
  </cols>
  <sheetData>
    <row r="1" spans="1:5" ht="20.399999999999999" customHeight="1" thickBot="1" x14ac:dyDescent="0.45">
      <c r="A1" s="46" t="s">
        <v>92</v>
      </c>
      <c r="B1" s="75"/>
      <c r="C1" s="76"/>
      <c r="D1" s="77"/>
    </row>
    <row r="2" spans="1:5" ht="21" thickBot="1" x14ac:dyDescent="0.6">
      <c r="A2" s="3"/>
      <c r="B2"/>
      <c r="C2"/>
      <c r="D2"/>
    </row>
    <row r="3" spans="1:5" ht="17.399999999999999" customHeight="1" x14ac:dyDescent="0.4">
      <c r="A3" s="78" t="s">
        <v>93</v>
      </c>
      <c r="B3" s="79"/>
      <c r="C3" s="80"/>
      <c r="D3" s="81"/>
      <c r="E3" s="47"/>
    </row>
    <row r="4" spans="1:5" ht="42.6" customHeight="1" x14ac:dyDescent="0.4">
      <c r="A4" s="78"/>
      <c r="B4" s="82"/>
      <c r="C4" s="83"/>
      <c r="D4" s="84"/>
      <c r="E4" s="47"/>
    </row>
    <row r="5" spans="1:5" ht="17.399999999999999" customHeight="1" x14ac:dyDescent="0.4">
      <c r="A5" s="78"/>
      <c r="B5" s="82"/>
      <c r="C5" s="83"/>
      <c r="D5" s="84"/>
      <c r="E5" s="47"/>
    </row>
    <row r="6" spans="1:5" ht="17.399999999999999" customHeight="1" x14ac:dyDescent="0.4">
      <c r="A6" s="78"/>
      <c r="B6" s="82"/>
      <c r="C6" s="83"/>
      <c r="D6" s="84"/>
      <c r="E6" s="47"/>
    </row>
    <row r="7" spans="1:5" ht="14.1" customHeight="1" thickBot="1" x14ac:dyDescent="0.45">
      <c r="A7" s="78"/>
      <c r="B7" s="85"/>
      <c r="C7" s="86"/>
      <c r="D7" s="87"/>
      <c r="E7" s="47"/>
    </row>
    <row r="8" spans="1:5" customFormat="1" ht="21.6" customHeight="1" thickBot="1" x14ac:dyDescent="0.45">
      <c r="B8" s="4"/>
    </row>
    <row r="9" spans="1:5" customFormat="1" ht="20.399999999999999" x14ac:dyDescent="0.55000000000000004">
      <c r="B9" s="48" t="s">
        <v>94</v>
      </c>
      <c r="C9" s="49" t="s">
        <v>95</v>
      </c>
      <c r="D9" s="49" t="s">
        <v>96</v>
      </c>
      <c r="E9" s="50" t="s">
        <v>97</v>
      </c>
    </row>
    <row r="10" spans="1:5" customFormat="1" ht="110.25" customHeight="1" thickBot="1" x14ac:dyDescent="0.35">
      <c r="B10" s="51"/>
      <c r="C10" s="52"/>
      <c r="D10" s="52"/>
      <c r="E10" s="53"/>
    </row>
    <row r="11" spans="1:5" customFormat="1" ht="18" thickBot="1" x14ac:dyDescent="0.45">
      <c r="B11" s="4"/>
    </row>
    <row r="12" spans="1:5" ht="20.399999999999999" x14ac:dyDescent="0.55000000000000004">
      <c r="A12" s="47"/>
      <c r="B12" s="54" t="s">
        <v>98</v>
      </c>
      <c r="C12" s="72" t="s">
        <v>99</v>
      </c>
      <c r="D12" s="73"/>
      <c r="E12" s="74"/>
    </row>
    <row r="13" spans="1:5" ht="200.1" customHeight="1" thickBot="1" x14ac:dyDescent="0.45">
      <c r="A13" s="47"/>
      <c r="B13" s="55" t="s">
        <v>100</v>
      </c>
      <c r="C13" s="88"/>
      <c r="D13" s="89"/>
      <c r="E13" s="90"/>
    </row>
    <row r="14" spans="1:5" customFormat="1" x14ac:dyDescent="0.4">
      <c r="B14" s="4"/>
    </row>
    <row r="15" spans="1:5" customFormat="1" ht="18" thickBot="1" x14ac:dyDescent="0.45">
      <c r="B15" s="4"/>
    </row>
    <row r="16" spans="1:5" ht="20.399999999999999" x14ac:dyDescent="0.55000000000000004">
      <c r="A16" s="47"/>
      <c r="B16" s="54" t="s">
        <v>98</v>
      </c>
      <c r="C16" s="72" t="s">
        <v>99</v>
      </c>
      <c r="D16" s="73"/>
      <c r="E16" s="74"/>
    </row>
    <row r="17" spans="1:5" ht="200.1" customHeight="1" thickBot="1" x14ac:dyDescent="0.45">
      <c r="A17" s="47"/>
      <c r="B17" s="55" t="s">
        <v>101</v>
      </c>
      <c r="C17" s="88"/>
      <c r="D17" s="89"/>
      <c r="E17" s="90"/>
    </row>
    <row r="18" spans="1:5" customFormat="1" x14ac:dyDescent="0.4">
      <c r="B18" s="4"/>
    </row>
    <row r="19" spans="1:5" customFormat="1" ht="18" thickBot="1" x14ac:dyDescent="0.45">
      <c r="B19" s="4"/>
    </row>
    <row r="20" spans="1:5" ht="20.399999999999999" x14ac:dyDescent="0.55000000000000004">
      <c r="A20" s="47"/>
      <c r="B20" s="54" t="s">
        <v>98</v>
      </c>
      <c r="C20" s="72" t="s">
        <v>99</v>
      </c>
      <c r="D20" s="73"/>
      <c r="E20" s="74"/>
    </row>
    <row r="21" spans="1:5" ht="200.1" customHeight="1" thickBot="1" x14ac:dyDescent="0.45">
      <c r="A21" s="47"/>
      <c r="B21" s="55" t="s">
        <v>102</v>
      </c>
      <c r="C21" s="88"/>
      <c r="D21" s="89"/>
      <c r="E21" s="90"/>
    </row>
    <row r="22" spans="1:5" customFormat="1" x14ac:dyDescent="0.4">
      <c r="B22" s="4"/>
    </row>
    <row r="23" spans="1:5" customFormat="1" ht="15" customHeight="1" thickBot="1" x14ac:dyDescent="0.45">
      <c r="B23" s="4"/>
    </row>
    <row r="24" spans="1:5" ht="20.399999999999999" x14ac:dyDescent="0.55000000000000004">
      <c r="A24" s="56"/>
      <c r="B24" s="54" t="s">
        <v>98</v>
      </c>
      <c r="C24" s="72" t="s">
        <v>99</v>
      </c>
      <c r="D24" s="73"/>
      <c r="E24" s="74"/>
    </row>
    <row r="25" spans="1:5" ht="200.1" customHeight="1" thickBot="1" x14ac:dyDescent="0.45">
      <c r="A25" s="56"/>
      <c r="B25" s="55" t="s">
        <v>103</v>
      </c>
      <c r="C25" s="88"/>
      <c r="D25" s="89"/>
      <c r="E25" s="90"/>
    </row>
    <row r="26" spans="1:5" customFormat="1" x14ac:dyDescent="0.4">
      <c r="B26" s="4"/>
    </row>
    <row r="27" spans="1:5" customFormat="1" ht="18" thickBot="1" x14ac:dyDescent="0.45">
      <c r="B27" s="4"/>
    </row>
    <row r="28" spans="1:5" ht="20.399999999999999" x14ac:dyDescent="0.55000000000000004">
      <c r="A28" s="47"/>
      <c r="B28" s="54" t="s">
        <v>98</v>
      </c>
      <c r="C28" s="72" t="s">
        <v>99</v>
      </c>
      <c r="D28" s="73"/>
      <c r="E28" s="74"/>
    </row>
    <row r="29" spans="1:5" ht="200.1" customHeight="1" thickBot="1" x14ac:dyDescent="0.45">
      <c r="A29" s="47"/>
      <c r="B29" s="55" t="s">
        <v>104</v>
      </c>
      <c r="C29" s="88"/>
      <c r="D29" s="89"/>
      <c r="E29" s="90"/>
    </row>
    <row r="30" spans="1:5" customFormat="1" x14ac:dyDescent="0.4">
      <c r="B30" s="4"/>
    </row>
    <row r="31" spans="1:5" customFormat="1" ht="18" thickBot="1" x14ac:dyDescent="0.45">
      <c r="B31" s="4"/>
    </row>
    <row r="32" spans="1:5" ht="20.399999999999999" x14ac:dyDescent="0.55000000000000004">
      <c r="A32" s="47"/>
      <c r="B32" s="54" t="s">
        <v>98</v>
      </c>
      <c r="C32" s="72" t="s">
        <v>99</v>
      </c>
      <c r="D32" s="73"/>
      <c r="E32" s="74"/>
    </row>
    <row r="33" spans="1:5" ht="200.1" customHeight="1" thickBot="1" x14ac:dyDescent="0.45">
      <c r="A33" s="47"/>
      <c r="B33" s="55" t="s">
        <v>105</v>
      </c>
      <c r="C33" s="88"/>
      <c r="D33" s="89"/>
      <c r="E33" s="90"/>
    </row>
    <row r="34" spans="1:5" customFormat="1" x14ac:dyDescent="0.4">
      <c r="B34" s="4"/>
    </row>
    <row r="35" spans="1:5" customFormat="1" ht="18" thickBot="1" x14ac:dyDescent="0.45">
      <c r="B35" s="4"/>
    </row>
    <row r="36" spans="1:5" ht="20.399999999999999" x14ac:dyDescent="0.55000000000000004">
      <c r="A36" s="47"/>
      <c r="B36" s="54" t="s">
        <v>98</v>
      </c>
      <c r="C36" s="72" t="s">
        <v>99</v>
      </c>
      <c r="D36" s="73"/>
      <c r="E36" s="74"/>
    </row>
    <row r="37" spans="1:5" ht="200.1" customHeight="1" thickBot="1" x14ac:dyDescent="0.45">
      <c r="A37" s="47"/>
      <c r="B37" s="55" t="s">
        <v>106</v>
      </c>
      <c r="C37" s="88"/>
      <c r="D37" s="89"/>
      <c r="E37" s="90"/>
    </row>
    <row r="38" spans="1:5" customFormat="1" x14ac:dyDescent="0.4">
      <c r="B38" s="4"/>
    </row>
    <row r="39" spans="1:5" customFormat="1" ht="18" thickBot="1" x14ac:dyDescent="0.45">
      <c r="B39" s="4"/>
    </row>
    <row r="40" spans="1:5" ht="20.399999999999999" x14ac:dyDescent="0.55000000000000004">
      <c r="A40" s="47"/>
      <c r="B40" s="54" t="s">
        <v>98</v>
      </c>
      <c r="C40" s="72" t="s">
        <v>99</v>
      </c>
      <c r="D40" s="73"/>
      <c r="E40" s="74"/>
    </row>
    <row r="41" spans="1:5" ht="200.1" customHeight="1" thickBot="1" x14ac:dyDescent="0.45">
      <c r="A41" s="47"/>
      <c r="B41" s="55" t="s">
        <v>107</v>
      </c>
      <c r="C41" s="88"/>
      <c r="D41" s="89"/>
      <c r="E41" s="90"/>
    </row>
    <row r="42" spans="1:5" customFormat="1" x14ac:dyDescent="0.4">
      <c r="B42" s="4"/>
    </row>
    <row r="43" spans="1:5" customFormat="1" ht="18" thickBot="1" x14ac:dyDescent="0.45">
      <c r="B43" s="4"/>
    </row>
    <row r="44" spans="1:5" ht="20.399999999999999" x14ac:dyDescent="0.55000000000000004">
      <c r="A44" s="47"/>
      <c r="B44" s="54" t="s">
        <v>98</v>
      </c>
      <c r="C44" s="72" t="s">
        <v>99</v>
      </c>
      <c r="D44" s="73"/>
      <c r="E44" s="74"/>
    </row>
    <row r="45" spans="1:5" ht="200.1" customHeight="1" thickBot="1" x14ac:dyDescent="0.45">
      <c r="A45" s="47"/>
      <c r="B45" s="55" t="s">
        <v>108</v>
      </c>
      <c r="C45" s="88"/>
      <c r="D45" s="89"/>
      <c r="E45" s="90"/>
    </row>
    <row r="46" spans="1:5" customFormat="1" x14ac:dyDescent="0.4">
      <c r="B46" s="4"/>
    </row>
    <row r="47" spans="1:5" customFormat="1" ht="18" thickBot="1" x14ac:dyDescent="0.45">
      <c r="B47" s="4"/>
    </row>
    <row r="48" spans="1:5" ht="20.399999999999999" x14ac:dyDescent="0.55000000000000004">
      <c r="A48" s="47"/>
      <c r="B48" s="54" t="s">
        <v>98</v>
      </c>
      <c r="C48" s="72" t="s">
        <v>99</v>
      </c>
      <c r="D48" s="73"/>
      <c r="E48" s="74"/>
    </row>
    <row r="49" spans="1:5" ht="200.1" customHeight="1" thickBot="1" x14ac:dyDescent="0.45">
      <c r="A49" s="47"/>
      <c r="B49" s="55" t="s">
        <v>109</v>
      </c>
      <c r="C49" s="88"/>
      <c r="D49" s="89"/>
      <c r="E49" s="90"/>
    </row>
    <row r="50" spans="1:5" customFormat="1" x14ac:dyDescent="0.4">
      <c r="B50" s="4"/>
    </row>
    <row r="51" spans="1:5" customFormat="1" ht="18" thickBot="1" x14ac:dyDescent="0.45">
      <c r="B51" s="4"/>
    </row>
    <row r="52" spans="1:5" ht="20.399999999999999" x14ac:dyDescent="0.55000000000000004">
      <c r="A52" s="47"/>
      <c r="B52" s="54" t="s">
        <v>98</v>
      </c>
      <c r="C52" s="72" t="s">
        <v>99</v>
      </c>
      <c r="D52" s="73"/>
      <c r="E52" s="74"/>
    </row>
    <row r="53" spans="1:5" ht="200.1" customHeight="1" thickBot="1" x14ac:dyDescent="0.45">
      <c r="A53" s="47"/>
      <c r="B53" s="55" t="s">
        <v>110</v>
      </c>
      <c r="C53" s="88"/>
      <c r="D53" s="89"/>
      <c r="E53" s="90"/>
    </row>
    <row r="54" spans="1:5" customFormat="1" x14ac:dyDescent="0.4">
      <c r="B54" s="4"/>
    </row>
    <row r="55" spans="1:5" customFormat="1" ht="18" thickBot="1" x14ac:dyDescent="0.45">
      <c r="B55" s="4"/>
    </row>
    <row r="56" spans="1:5" ht="20.399999999999999" x14ac:dyDescent="0.55000000000000004">
      <c r="A56" s="47"/>
      <c r="B56" s="54" t="s">
        <v>98</v>
      </c>
      <c r="C56" s="72" t="s">
        <v>99</v>
      </c>
      <c r="D56" s="73"/>
      <c r="E56" s="74"/>
    </row>
    <row r="57" spans="1:5" ht="200.1" customHeight="1" thickBot="1" x14ac:dyDescent="0.45">
      <c r="A57" s="47"/>
      <c r="B57" s="55" t="s">
        <v>111</v>
      </c>
      <c r="C57" s="88"/>
      <c r="D57" s="89"/>
      <c r="E57" s="90"/>
    </row>
    <row r="58" spans="1:5" customFormat="1" x14ac:dyDescent="0.4">
      <c r="B58" s="4"/>
    </row>
    <row r="59" spans="1:5" customFormat="1" ht="18" thickBot="1" x14ac:dyDescent="0.45">
      <c r="B59" s="4"/>
    </row>
    <row r="60" spans="1:5" ht="20.399999999999999" x14ac:dyDescent="0.55000000000000004">
      <c r="A60" s="47"/>
      <c r="B60" s="54" t="s">
        <v>98</v>
      </c>
      <c r="C60" s="72" t="s">
        <v>99</v>
      </c>
      <c r="D60" s="73"/>
      <c r="E60" s="74"/>
    </row>
    <row r="61" spans="1:5" ht="200.1" customHeight="1" thickBot="1" x14ac:dyDescent="0.45">
      <c r="A61" s="47"/>
      <c r="B61" s="55" t="s">
        <v>112</v>
      </c>
      <c r="C61" s="88"/>
      <c r="D61" s="89"/>
      <c r="E61" s="90"/>
    </row>
    <row r="62" spans="1:5" customFormat="1" x14ac:dyDescent="0.4">
      <c r="B62" s="4"/>
    </row>
    <row r="63" spans="1:5" customFormat="1" x14ac:dyDescent="0.4">
      <c r="B63" s="4"/>
    </row>
    <row r="64" spans="1:5" ht="20.399999999999999" x14ac:dyDescent="0.55000000000000004">
      <c r="A64" s="47"/>
      <c r="B64" s="57" t="s">
        <v>113</v>
      </c>
      <c r="C64" s="57" t="s">
        <v>114</v>
      </c>
    </row>
    <row r="65" spans="1:5" ht="200.1" customHeight="1" x14ac:dyDescent="0.4">
      <c r="A65" s="47"/>
      <c r="B65" s="58" t="s">
        <v>115</v>
      </c>
      <c r="C65" s="59"/>
    </row>
    <row r="66" spans="1:5" x14ac:dyDescent="0.4">
      <c r="A66" s="47"/>
      <c r="B66" s="47"/>
      <c r="C66" s="47"/>
    </row>
    <row r="67" spans="1:5" x14ac:dyDescent="0.4">
      <c r="A67" s="47"/>
      <c r="B67" s="47"/>
      <c r="C67" s="47"/>
    </row>
    <row r="68" spans="1:5" x14ac:dyDescent="0.4">
      <c r="A68" s="47"/>
    </row>
    <row r="69" spans="1:5" x14ac:dyDescent="0.4">
      <c r="A69" s="47"/>
    </row>
    <row r="70" spans="1:5" x14ac:dyDescent="0.4">
      <c r="A70" s="47"/>
    </row>
    <row r="71" spans="1:5" x14ac:dyDescent="0.4">
      <c r="A71" s="47"/>
      <c r="D71" s="47"/>
      <c r="E71" s="47"/>
    </row>
    <row r="72" spans="1:5" x14ac:dyDescent="0.4">
      <c r="A72" s="47"/>
      <c r="D72" s="47"/>
      <c r="E72" s="47"/>
    </row>
    <row r="73" spans="1:5" x14ac:dyDescent="0.4">
      <c r="A73" s="47"/>
    </row>
    <row r="74" spans="1:5" x14ac:dyDescent="0.4">
      <c r="A74" s="47"/>
    </row>
    <row r="75" spans="1:5" x14ac:dyDescent="0.4">
      <c r="A75" s="47"/>
    </row>
    <row r="76" spans="1:5" x14ac:dyDescent="0.4">
      <c r="A76" s="47"/>
    </row>
    <row r="77" spans="1:5" x14ac:dyDescent="0.4">
      <c r="A77" s="47"/>
    </row>
    <row r="78" spans="1:5" x14ac:dyDescent="0.4">
      <c r="A78" s="47"/>
    </row>
    <row r="79" spans="1:5" x14ac:dyDescent="0.4">
      <c r="A79" s="47"/>
    </row>
    <row r="80" spans="1:5" x14ac:dyDescent="0.4">
      <c r="A80" s="47"/>
    </row>
    <row r="81" spans="1:1" x14ac:dyDescent="0.4">
      <c r="A81" s="47"/>
    </row>
    <row r="82" spans="1:1" x14ac:dyDescent="0.4">
      <c r="A82" s="47"/>
    </row>
    <row r="83" spans="1:1" x14ac:dyDescent="0.4">
      <c r="A83" s="47"/>
    </row>
    <row r="84" spans="1:1" x14ac:dyDescent="0.4">
      <c r="A84" s="47"/>
    </row>
    <row r="85" spans="1:1" x14ac:dyDescent="0.4">
      <c r="A85" s="47"/>
    </row>
    <row r="86" spans="1:1" x14ac:dyDescent="0.4">
      <c r="A86" s="47"/>
    </row>
    <row r="87" spans="1:1" x14ac:dyDescent="0.4">
      <c r="A87" s="47"/>
    </row>
    <row r="88" spans="1:1" x14ac:dyDescent="0.4">
      <c r="A88" s="47"/>
    </row>
    <row r="89" spans="1:1" x14ac:dyDescent="0.4">
      <c r="A89" s="47"/>
    </row>
    <row r="90" spans="1:1" x14ac:dyDescent="0.4">
      <c r="A90" s="47"/>
    </row>
    <row r="91" spans="1:1" x14ac:dyDescent="0.4">
      <c r="A91" s="47"/>
    </row>
    <row r="92" spans="1:1" x14ac:dyDescent="0.4">
      <c r="A92" s="47"/>
    </row>
    <row r="93" spans="1:1" x14ac:dyDescent="0.4">
      <c r="A93" s="47"/>
    </row>
    <row r="94" spans="1:1" x14ac:dyDescent="0.4">
      <c r="A94" s="47"/>
    </row>
    <row r="95" spans="1:1" x14ac:dyDescent="0.4">
      <c r="A95" s="47"/>
    </row>
    <row r="96" spans="1:1" x14ac:dyDescent="0.4">
      <c r="A96" s="47"/>
    </row>
    <row r="97" spans="1:1" x14ac:dyDescent="0.4">
      <c r="A97" s="47"/>
    </row>
    <row r="98" spans="1:1" x14ac:dyDescent="0.4">
      <c r="A98" s="47"/>
    </row>
    <row r="99" spans="1:1" x14ac:dyDescent="0.4">
      <c r="A99" s="47"/>
    </row>
    <row r="100" spans="1:1" x14ac:dyDescent="0.4">
      <c r="A100" s="47"/>
    </row>
    <row r="101" spans="1:1" x14ac:dyDescent="0.4">
      <c r="A101" s="47"/>
    </row>
    <row r="102" spans="1:1" x14ac:dyDescent="0.4">
      <c r="A102" s="47"/>
    </row>
    <row r="103" spans="1:1" x14ac:dyDescent="0.4">
      <c r="A103" s="47"/>
    </row>
    <row r="104" spans="1:1" x14ac:dyDescent="0.4">
      <c r="A104" s="47"/>
    </row>
    <row r="105" spans="1:1" x14ac:dyDescent="0.4">
      <c r="A105" s="47"/>
    </row>
    <row r="106" spans="1:1" x14ac:dyDescent="0.4">
      <c r="A106" s="47"/>
    </row>
    <row r="107" spans="1:1" x14ac:dyDescent="0.4">
      <c r="A107" s="47"/>
    </row>
    <row r="108" spans="1:1" x14ac:dyDescent="0.4">
      <c r="A108" s="47"/>
    </row>
    <row r="109" spans="1:1" x14ac:dyDescent="0.4">
      <c r="A109" s="47"/>
    </row>
    <row r="110" spans="1:1" x14ac:dyDescent="0.4">
      <c r="A110" s="47"/>
    </row>
    <row r="111" spans="1:1" x14ac:dyDescent="0.4">
      <c r="A111" s="47"/>
    </row>
    <row r="112" spans="1:1" x14ac:dyDescent="0.4">
      <c r="A112" s="47"/>
    </row>
    <row r="113" spans="1:1" x14ac:dyDescent="0.4">
      <c r="A113" s="47"/>
    </row>
    <row r="114" spans="1:1" x14ac:dyDescent="0.4">
      <c r="A114" s="47"/>
    </row>
    <row r="115" spans="1:1" x14ac:dyDescent="0.4">
      <c r="A115" s="47"/>
    </row>
    <row r="116" spans="1:1" x14ac:dyDescent="0.4">
      <c r="A116" s="47"/>
    </row>
    <row r="117" spans="1:1" x14ac:dyDescent="0.4">
      <c r="A117" s="47"/>
    </row>
    <row r="118" spans="1:1" x14ac:dyDescent="0.4">
      <c r="A118" s="47"/>
    </row>
    <row r="119" spans="1:1" x14ac:dyDescent="0.4">
      <c r="A119" s="47"/>
    </row>
    <row r="120" spans="1:1" x14ac:dyDescent="0.4">
      <c r="A120" s="47"/>
    </row>
    <row r="121" spans="1:1" x14ac:dyDescent="0.4">
      <c r="A121" s="47"/>
    </row>
    <row r="122" spans="1:1" x14ac:dyDescent="0.4">
      <c r="A122" s="47"/>
    </row>
    <row r="123" spans="1:1" x14ac:dyDescent="0.4">
      <c r="A123" s="47"/>
    </row>
    <row r="124" spans="1:1" x14ac:dyDescent="0.4">
      <c r="A124" s="47"/>
    </row>
    <row r="125" spans="1:1" x14ac:dyDescent="0.4">
      <c r="A125" s="47"/>
    </row>
    <row r="126" spans="1:1" x14ac:dyDescent="0.4">
      <c r="A126" s="47"/>
    </row>
    <row r="127" spans="1:1" x14ac:dyDescent="0.4">
      <c r="A127" s="47"/>
    </row>
    <row r="128" spans="1:1" x14ac:dyDescent="0.4">
      <c r="A128" s="47"/>
    </row>
    <row r="129" spans="1:1" x14ac:dyDescent="0.4">
      <c r="A129" s="47"/>
    </row>
    <row r="130" spans="1:1" ht="36.6" customHeight="1" x14ac:dyDescent="0.4">
      <c r="A130" s="47"/>
    </row>
    <row r="131" spans="1:1" x14ac:dyDescent="0.4">
      <c r="A131" s="47"/>
    </row>
    <row r="132" spans="1:1" x14ac:dyDescent="0.4">
      <c r="A132" s="47"/>
    </row>
    <row r="133" spans="1:1" x14ac:dyDescent="0.4">
      <c r="A133" s="47"/>
    </row>
    <row r="134" spans="1:1" x14ac:dyDescent="0.4">
      <c r="A134" s="47"/>
    </row>
    <row r="135" spans="1:1" x14ac:dyDescent="0.4">
      <c r="A135" s="47"/>
    </row>
    <row r="136" spans="1:1" ht="17.850000000000001" customHeight="1" x14ac:dyDescent="0.4">
      <c r="A136" s="47"/>
    </row>
    <row r="137" spans="1:1" x14ac:dyDescent="0.4">
      <c r="A137" s="47"/>
    </row>
  </sheetData>
  <sheetProtection algorithmName="SHA-512" hashValue="Tek+zd6XXQRnDWz5KffwJ84xC4aUXHaT0gEqeocYa8FyKX/W4XN8ytCw54ZLp6XWUVSZCB1Vo4yf65SpNe87Eg==" saltValue="GBJSNWHmDyQHzzfmW73HqQ==" spinCount="100000" sheet="1" selectLockedCells="1"/>
  <mergeCells count="29">
    <mergeCell ref="C53:E53"/>
    <mergeCell ref="C56:E56"/>
    <mergeCell ref="C57:E57"/>
    <mergeCell ref="C60:E60"/>
    <mergeCell ref="C61:E61"/>
    <mergeCell ref="C52:E52"/>
    <mergeCell ref="C29:E29"/>
    <mergeCell ref="C32:E32"/>
    <mergeCell ref="C33:E33"/>
    <mergeCell ref="C36:E36"/>
    <mergeCell ref="C37:E37"/>
    <mergeCell ref="C40:E40"/>
    <mergeCell ref="C41:E41"/>
    <mergeCell ref="C44:E44"/>
    <mergeCell ref="C45:E45"/>
    <mergeCell ref="C48:E48"/>
    <mergeCell ref="C49:E49"/>
    <mergeCell ref="C28:E28"/>
    <mergeCell ref="B1:D1"/>
    <mergeCell ref="A3:A7"/>
    <mergeCell ref="B3:D7"/>
    <mergeCell ref="C12:E12"/>
    <mergeCell ref="C13:E13"/>
    <mergeCell ref="C16:E16"/>
    <mergeCell ref="C17:E17"/>
    <mergeCell ref="C20:E20"/>
    <mergeCell ref="C21:E21"/>
    <mergeCell ref="C24:E24"/>
    <mergeCell ref="C25:E25"/>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03831-B8D3-4E1C-BF92-B43EB8071A81}">
  <sheetPr codeName="Sheet4">
    <tabColor rgb="FFFF0000"/>
  </sheetPr>
  <dimension ref="A1:L71"/>
  <sheetViews>
    <sheetView zoomScale="58" zoomScaleNormal="85" workbookViewId="0">
      <selection activeCell="C32" sqref="C32"/>
    </sheetView>
  </sheetViews>
  <sheetFormatPr defaultColWidth="8.6640625" defaultRowHeight="14.4" x14ac:dyDescent="0.3"/>
  <cols>
    <col min="1" max="1" width="28.44140625" customWidth="1"/>
    <col min="2" max="3" width="40.109375" customWidth="1"/>
    <col min="4" max="4" width="80.33203125" bestFit="1" customWidth="1"/>
    <col min="5" max="5" width="33.44140625" customWidth="1"/>
    <col min="6" max="6" width="71.109375" bestFit="1" customWidth="1"/>
    <col min="7" max="7" width="33" customWidth="1"/>
    <col min="8" max="8" width="41.109375" customWidth="1"/>
    <col min="10" max="10" width="32.44140625" customWidth="1"/>
    <col min="11" max="11" width="18.6640625" customWidth="1"/>
  </cols>
  <sheetData>
    <row r="1" spans="1:12" x14ac:dyDescent="0.3">
      <c r="D1" t="s">
        <v>26</v>
      </c>
      <c r="E1" t="s">
        <v>27</v>
      </c>
      <c r="F1" t="s">
        <v>28</v>
      </c>
      <c r="G1" t="s">
        <v>29</v>
      </c>
      <c r="H1" t="s">
        <v>30</v>
      </c>
    </row>
    <row r="2" spans="1:12" ht="17.399999999999999" x14ac:dyDescent="0.4">
      <c r="A2">
        <f>Introduction!B5</f>
        <v>0</v>
      </c>
      <c r="B2">
        <f>Introduction!B7</f>
        <v>0</v>
      </c>
      <c r="C2" t="str" cm="1">
        <f t="array" ref="C2">_xlfn.LET(
  _xlpm.s, TRIM($A$2),
  IF(
    _xlpm.s="",
    "",
    _xlfn._xlws.SORT(
      _xlfn.UNIQUE(
        _xlfn._xlws.FILTER(
          Org_Map[Company],
          TRIM(Org_Map[Sector])=_xlpm.s,
          ""
        )
      )
    )
  )
)</f>
        <v/>
      </c>
      <c r="D2" s="34" t="str">
        <f>Org_Map[[#This Row],[Sector]] &amp; "|" &amp; Org_Map[[#This Row],[Company]]</f>
        <v>Agribusiness|Agrïa</v>
      </c>
      <c r="E2" s="35" t="s">
        <v>31</v>
      </c>
      <c r="F2" s="36" t="s">
        <v>32</v>
      </c>
      <c r="G2" s="35" t="s">
        <v>33</v>
      </c>
      <c r="H2" s="37" t="s">
        <v>34</v>
      </c>
      <c r="J2" t="str" cm="1">
        <f t="array" ref="J2:J9">_xlfn._xlws.SORT(_xlfn.UNIQUE(_xlfn._xlws.FILTER(Org_Map[Sector], Org_Map[Sector]&lt;&gt;"")))</f>
        <v>Agribusiness</v>
      </c>
      <c r="L2" t="s">
        <v>35</v>
      </c>
    </row>
    <row r="3" spans="1:12" ht="17.399999999999999" x14ac:dyDescent="0.4">
      <c r="D3" s="34" t="str">
        <f>Org_Map[[#This Row],[Sector]] &amp; "|" &amp; Org_Map[[#This Row],[Company]]</f>
        <v>Agribusiness|ER Agri</v>
      </c>
      <c r="E3" s="35" t="s">
        <v>31</v>
      </c>
      <c r="F3" s="38" t="s">
        <v>36</v>
      </c>
      <c r="G3" s="35" t="s">
        <v>37</v>
      </c>
      <c r="H3" s="37" t="s">
        <v>38</v>
      </c>
      <c r="I3" s="9"/>
      <c r="J3" s="9" t="str">
        <v>Commerce &amp; Manufacturing</v>
      </c>
      <c r="L3" t="s">
        <v>39</v>
      </c>
    </row>
    <row r="4" spans="1:12" ht="17.399999999999999" x14ac:dyDescent="0.4">
      <c r="D4" s="34" t="str">
        <f>Org_Map[[#This Row],[Sector]] &amp; "|" &amp; Org_Map[[#This Row],[Company]]</f>
        <v>Commerce &amp; Manufacturing|Building Materials</v>
      </c>
      <c r="E4" s="35" t="s">
        <v>40</v>
      </c>
      <c r="F4" s="36" t="s">
        <v>41</v>
      </c>
      <c r="G4" s="35" t="s">
        <v>42</v>
      </c>
      <c r="H4" s="37" t="s">
        <v>43</v>
      </c>
      <c r="I4" s="9"/>
      <c r="J4" s="9" t="str">
        <v>Finance</v>
      </c>
    </row>
    <row r="5" spans="1:12" ht="17.399999999999999" x14ac:dyDescent="0.4">
      <c r="D5" s="34" t="str">
        <f>Org_Map[[#This Row],[Sector]] &amp; "|" &amp; Org_Map[[#This Row],[Company]]</f>
        <v>Commerce &amp; Manufacturing|Axess</v>
      </c>
      <c r="E5" s="35" t="s">
        <v>40</v>
      </c>
      <c r="F5" s="35" t="s">
        <v>44</v>
      </c>
      <c r="G5" s="35" t="s">
        <v>45</v>
      </c>
      <c r="H5" s="39" t="s">
        <v>46</v>
      </c>
      <c r="I5" s="9"/>
      <c r="J5" s="9" t="str">
        <v>Hospitality &amp; Travel</v>
      </c>
    </row>
    <row r="6" spans="1:12" ht="17.399999999999999" x14ac:dyDescent="0.4">
      <c r="D6" s="34" t="str">
        <f>Org_Map[[#This Row],[Sector]] &amp; "|" &amp; Org_Map[[#This Row],[Company]]</f>
        <v>Commerce &amp; Manufacturing|Decathlon</v>
      </c>
      <c r="E6" s="35" t="s">
        <v>40</v>
      </c>
      <c r="F6" s="36" t="s">
        <v>47</v>
      </c>
      <c r="G6" s="35" t="s">
        <v>48</v>
      </c>
      <c r="H6" s="37" t="s">
        <v>49</v>
      </c>
      <c r="I6" s="9"/>
      <c r="J6" s="9" t="str">
        <v>Logistics</v>
      </c>
    </row>
    <row r="7" spans="1:12" ht="17.399999999999999" x14ac:dyDescent="0.4">
      <c r="D7" s="34" t="str">
        <f>Org_Map[[#This Row],[Sector]] &amp; "|" &amp; Org_Map[[#This Row],[Company]]</f>
        <v>Commerce &amp; Manufacturing|Plastinax</v>
      </c>
      <c r="E7" s="35" t="s">
        <v>40</v>
      </c>
      <c r="F7" s="36" t="s">
        <v>50</v>
      </c>
      <c r="G7" s="35" t="s">
        <v>51</v>
      </c>
      <c r="H7" s="37" t="s">
        <v>52</v>
      </c>
      <c r="I7" s="9"/>
      <c r="J7" s="9" t="str">
        <v>Management Office</v>
      </c>
    </row>
    <row r="8" spans="1:12" ht="17.399999999999999" x14ac:dyDescent="0.4">
      <c r="D8" s="34" t="str">
        <f>Org_Map[[#This Row],[Sector]] &amp; "|" &amp; Org_Map[[#This Row],[Company]]</f>
        <v>Finance|Rogers Capital</v>
      </c>
      <c r="E8" s="35" t="s">
        <v>53</v>
      </c>
      <c r="F8" s="35" t="s">
        <v>54</v>
      </c>
      <c r="G8" s="35" t="s">
        <v>55</v>
      </c>
      <c r="H8" s="39" t="s">
        <v>56</v>
      </c>
      <c r="I8" s="9"/>
      <c r="J8" s="9" t="str">
        <v>Real Estate</v>
      </c>
    </row>
    <row r="9" spans="1:12" ht="17.399999999999999" x14ac:dyDescent="0.4">
      <c r="D9" s="34" t="str">
        <f>Org_Map[[#This Row],[Sector]] &amp; "|" &amp; Org_Map[[#This Row],[Company]]</f>
        <v>Hospitality &amp; Travel|ER Aviation</v>
      </c>
      <c r="E9" s="35" t="s">
        <v>57</v>
      </c>
      <c r="F9" s="36" t="s">
        <v>58</v>
      </c>
      <c r="G9" s="35" t="s">
        <v>59</v>
      </c>
      <c r="H9" s="37" t="s">
        <v>60</v>
      </c>
      <c r="I9" s="9"/>
      <c r="J9" s="9" t="str">
        <v>Technology &amp; Energy</v>
      </c>
    </row>
    <row r="10" spans="1:12" ht="17.399999999999999" x14ac:dyDescent="0.4">
      <c r="D10" s="34" t="str">
        <f>Org_Map[[#This Row],[Sector]] &amp; "|" &amp; Org_Map[[#This Row],[Company]]</f>
        <v>Hospitality &amp; Travel|ER Hospitality</v>
      </c>
      <c r="E10" s="35" t="s">
        <v>57</v>
      </c>
      <c r="F10" s="35" t="s">
        <v>61</v>
      </c>
      <c r="G10" s="35" t="s">
        <v>62</v>
      </c>
      <c r="H10" s="39" t="s">
        <v>63</v>
      </c>
      <c r="I10" s="9"/>
      <c r="J10" s="9"/>
    </row>
    <row r="11" spans="1:12" ht="17.399999999999999" x14ac:dyDescent="0.4">
      <c r="D11" s="34" t="str">
        <f>Org_Map[[#This Row],[Sector]] &amp; "|" &amp; Org_Map[[#This Row],[Company]]</f>
        <v>Logistics|Velogic</v>
      </c>
      <c r="E11" s="35" t="s">
        <v>64</v>
      </c>
      <c r="F11" s="40" t="s">
        <v>65</v>
      </c>
      <c r="G11" s="35" t="s">
        <v>66</v>
      </c>
      <c r="H11" s="39" t="s">
        <v>67</v>
      </c>
      <c r="J11" s="9"/>
    </row>
    <row r="12" spans="1:12" ht="17.399999999999999" x14ac:dyDescent="0.4">
      <c r="D12" s="34" t="str">
        <f>Org_Map[[#This Row],[Sector]] &amp; "|" &amp; Org_Map[[#This Row],[Company]]</f>
        <v>Management Office|Tagada</v>
      </c>
      <c r="E12" s="35" t="s">
        <v>68</v>
      </c>
      <c r="F12" s="40" t="s">
        <v>69</v>
      </c>
      <c r="G12" s="35" t="s">
        <v>70</v>
      </c>
      <c r="H12" s="39" t="s">
        <v>71</v>
      </c>
      <c r="J12" s="9"/>
    </row>
    <row r="13" spans="1:12" ht="17.399999999999999" x14ac:dyDescent="0.4">
      <c r="D13" s="34" t="str">
        <f>Org_Map[[#This Row],[Sector]] &amp; "|" &amp; Org_Map[[#This Row],[Company]]</f>
        <v>Real Estate|Ascencia/Enatt</v>
      </c>
      <c r="E13" s="35" t="s">
        <v>72</v>
      </c>
      <c r="F13" s="36" t="s">
        <v>73</v>
      </c>
      <c r="G13" s="35" t="s">
        <v>74</v>
      </c>
      <c r="H13" s="39" t="s">
        <v>75</v>
      </c>
      <c r="J13" s="9"/>
    </row>
    <row r="14" spans="1:12" ht="17.399999999999999" x14ac:dyDescent="0.4">
      <c r="D14" s="34" t="str">
        <f>Org_Map[[#This Row],[Sector]] &amp; "|" &amp; Org_Map[[#This Row],[Company]]</f>
        <v>Real Estate|ER Property</v>
      </c>
      <c r="E14" s="35" t="s">
        <v>72</v>
      </c>
      <c r="F14" s="35" t="s">
        <v>76</v>
      </c>
      <c r="G14" s="35" t="s">
        <v>77</v>
      </c>
      <c r="H14" s="39" t="s">
        <v>71</v>
      </c>
      <c r="J14" s="9"/>
    </row>
    <row r="15" spans="1:12" ht="17.399999999999999" x14ac:dyDescent="0.4">
      <c r="D15" s="34" t="str">
        <f>Org_Map[[#This Row],[Sector]] &amp; "|" &amp; Org_Map[[#This Row],[Company]]</f>
        <v>Technology &amp; Energy|Ecoasis</v>
      </c>
      <c r="E15" s="35" t="s">
        <v>78</v>
      </c>
      <c r="F15" s="36" t="s">
        <v>79</v>
      </c>
      <c r="G15" s="35" t="s">
        <v>80</v>
      </c>
      <c r="H15" s="37" t="s">
        <v>81</v>
      </c>
    </row>
    <row r="16" spans="1:12" ht="17.399999999999999" x14ac:dyDescent="0.4">
      <c r="D16" s="34" t="str">
        <f>Org_Map[[#This Row],[Sector]] &amp; "|" &amp; Org_Map[[#This Row],[Company]]</f>
        <v>Technology &amp; Energy|Rogers Capital Technology</v>
      </c>
      <c r="E16" s="35" t="s">
        <v>78</v>
      </c>
      <c r="F16" s="36" t="s">
        <v>82</v>
      </c>
      <c r="G16" s="35" t="s">
        <v>55</v>
      </c>
      <c r="H16" s="39" t="s">
        <v>56</v>
      </c>
      <c r="J16" s="9"/>
    </row>
    <row r="17" spans="4:10" ht="17.399999999999999" x14ac:dyDescent="0.4">
      <c r="D17" s="34" t="str">
        <f>Org_Map[[#This Row],[Sector]] &amp; "|" &amp; Org_Map[[#This Row],[Company]]</f>
        <v>Technology &amp; Energy|Superdist</v>
      </c>
      <c r="E17" s="35" t="s">
        <v>78</v>
      </c>
      <c r="F17" s="36" t="s">
        <v>83</v>
      </c>
      <c r="G17" s="35" t="s">
        <v>84</v>
      </c>
      <c r="H17" s="39" t="s">
        <v>85</v>
      </c>
      <c r="J17" s="9"/>
    </row>
    <row r="18" spans="4:10" ht="17.399999999999999" x14ac:dyDescent="0.4">
      <c r="D18" s="42" t="str">
        <f>Org_Map[[#This Row],[Sector]] &amp; "|" &amp; Org_Map[[#This Row],[Company]]</f>
        <v>Technology &amp; Energy|FRCI</v>
      </c>
      <c r="E18" s="43" t="s">
        <v>78</v>
      </c>
      <c r="F18" s="44" t="s">
        <v>86</v>
      </c>
      <c r="G18" s="43" t="s">
        <v>87</v>
      </c>
      <c r="H18" s="45" t="s">
        <v>88</v>
      </c>
    </row>
    <row r="19" spans="4:10" ht="17.399999999999999" x14ac:dyDescent="0.4">
      <c r="D19" s="34" t="str">
        <f>Org_Map[[#This Row],[Sector]] &amp; "|" &amp; Org_Map[[#This Row],[Company]]</f>
        <v>Technology &amp; Energy|Turbine Incubators</v>
      </c>
      <c r="E19" s="35" t="s">
        <v>78</v>
      </c>
      <c r="F19" s="40" t="s">
        <v>89</v>
      </c>
      <c r="G19" s="35" t="s">
        <v>90</v>
      </c>
      <c r="H19" s="41" t="s">
        <v>91</v>
      </c>
    </row>
    <row r="26" spans="4:10" x14ac:dyDescent="0.3">
      <c r="I26" s="9"/>
      <c r="J26" s="9"/>
    </row>
    <row r="71" spans="9:10" x14ac:dyDescent="0.3">
      <c r="I71" s="9"/>
      <c r="J71" s="9"/>
    </row>
  </sheetData>
  <sheetProtection algorithmName="SHA-512" hashValue="SS5lqkjd0GdFg4ZGaB74WSnSn1418fhltmywzkQ2iof1SM//1O0xdX8Xrb6tk9799kY1BoG6cMMiuFlFaOEKRA==" saltValue="HkYecXxcDpHJwgjeuYUiNg==" spinCount="100000" sheet="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f2d7177-9e6a-4a7c-8eef-4e38c05c70cb" xsi:nil="true"/>
    <lcf76f155ced4ddcb4097134ff3c332f xmlns="432b9408-7c0e-442e-a864-219f3a03996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1B127C722E9004F98A3878E0FCB0023" ma:contentTypeVersion="11" ma:contentTypeDescription="Create a new document." ma:contentTypeScope="" ma:versionID="098ed78771cfb6e7fb9f3e49e1539b50">
  <xsd:schema xmlns:xsd="http://www.w3.org/2001/XMLSchema" xmlns:xs="http://www.w3.org/2001/XMLSchema" xmlns:p="http://schemas.microsoft.com/office/2006/metadata/properties" xmlns:ns2="432b9408-7c0e-442e-a864-219f3a03996c" xmlns:ns3="ef2d7177-9e6a-4a7c-8eef-4e38c05c70cb" targetNamespace="http://schemas.microsoft.com/office/2006/metadata/properties" ma:root="true" ma:fieldsID="36b1fa2f096ab324a380db10befd82cf" ns2:_="" ns3:_="">
    <xsd:import namespace="432b9408-7c0e-442e-a864-219f3a03996c"/>
    <xsd:import namespace="ef2d7177-9e6a-4a7c-8eef-4e38c05c70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2b9408-7c0e-442e-a864-219f3a0399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a46c21c-a374-4d8e-a059-e614a2216e7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2d7177-9e6a-4a7c-8eef-4e38c05c70c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b8731d3-1b3d-429c-8a24-7b5710fa8775}" ma:internalName="TaxCatchAll" ma:showField="CatchAllData" ma:web="ef2d7177-9e6a-4a7c-8eef-4e38c05c7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49E1FD-9CAF-42A9-A39D-5AD935E23C14}">
  <ds:schemaRefs>
    <ds:schemaRef ds:uri="http://schemas.microsoft.com/office/2006/metadata/properties"/>
    <ds:schemaRef ds:uri="http://schemas.microsoft.com/office/infopath/2007/PartnerControls"/>
    <ds:schemaRef ds:uri="ef2d7177-9e6a-4a7c-8eef-4e38c05c70cb"/>
    <ds:schemaRef ds:uri="432b9408-7c0e-442e-a864-219f3a03996c"/>
  </ds:schemaRefs>
</ds:datastoreItem>
</file>

<file path=customXml/itemProps2.xml><?xml version="1.0" encoding="utf-8"?>
<ds:datastoreItem xmlns:ds="http://schemas.openxmlformats.org/officeDocument/2006/customXml" ds:itemID="{FE348C05-68AA-49AF-914B-B7A8076F5E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2b9408-7c0e-442e-a864-219f3a03996c"/>
    <ds:schemaRef ds:uri="ef2d7177-9e6a-4a7c-8eef-4e38c05c7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7F2BD9-FBD3-4E7B-A509-5E1109B1BA1A}">
  <ds:schemaRefs>
    <ds:schemaRef ds:uri="http://schemas.microsoft.com/sharepoint/v3/contenttype/forms"/>
  </ds:schemaRefs>
</ds:datastoreItem>
</file>

<file path=docMetadata/LabelInfo.xml><?xml version="1.0" encoding="utf-8"?>
<clbl:labelList xmlns:clbl="http://schemas.microsoft.com/office/2020/mipLabelMetadata">
  <clbl:label id="{e7ed08a3-d2fb-46e0-9828-97b567dc73c9}" enabled="1" method="Standard" siteId="{a87bc98f-2fe0-4993-a1be-0ff0721075d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Template</vt:lpstr>
      <vt:lpstr>Introduction</vt:lpstr>
      <vt:lpstr>Criteria - OpEx</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Rishabh Lama</dc:creator>
  <cp:keywords/>
  <dc:description/>
  <cp:lastModifiedBy>Rishabh Lama</cp:lastModifiedBy>
  <cp:revision/>
  <dcterms:created xsi:type="dcterms:W3CDTF">2026-02-16T05:56:24Z</dcterms:created>
  <dcterms:modified xsi:type="dcterms:W3CDTF">2026-04-13T19:51:52Z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0x01010081B127C722E9004F98A3878E0FCB0023</vt:lpwstr>
  </property>
  <property fmtid="{D5CDD505-2E9C-101B-9397-08002B2CF9AE}" pid="3" name="MediaServiceImageTags">
    <vt:lpwstr/>
  </property>
</Properties>
</file>