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enlmu-my.sharepoint.com/personal/rishabh_lama_ergroup_mu/Documents/Ignite Awards New Templates/"/>
    </mc:Choice>
  </mc:AlternateContent>
  <xr:revisionPtr revIDLastSave="15" documentId="13_ncr:1_{EE08D1A1-C5E4-4245-9E73-E619B3F79741}" xr6:coauthVersionLast="47" xr6:coauthVersionMax="47" xr10:uidLastSave="{70242020-B5CC-43FD-9B88-4E107DD514A1}"/>
  <bookViews>
    <workbookView xWindow="-108" yWindow="-108" windowWidth="23256" windowHeight="12456" xr2:uid="{D671D387-503A-48D3-BFA2-D987C1876C68}"/>
  </bookViews>
  <sheets>
    <sheet name="About Template" sheetId="5" r:id="rId1"/>
    <sheet name="Introduction" sheetId="1" r:id="rId2"/>
    <sheet name="Criteria - Customer Centricity " sheetId="6" r:id="rId3"/>
    <sheet name="Dropdowns" sheetId="4" state="hidden" r:id="rId4"/>
  </sheets>
  <externalReferences>
    <externalReference r:id="rId5"/>
  </externalReferences>
  <definedNames>
    <definedName name="Company_List">_xlfn.ANCHORARRAY(Dropdowns!$C$2)</definedName>
    <definedName name="Count_Company">_xlfn.ANCHORARRAY([1]Dropdowns!$C$2)</definedName>
    <definedName name="Sector_List">_xlfn.ANCHORARRAY(Dropdowns!$J$2)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a="1"/>
  <c r="B9" i="1" s="1"/>
  <c r="B8" i="1" a="1"/>
  <c r="B8" i="1" s="1"/>
  <c r="J2" i="4" a="1"/>
  <c r="J2" i="4" s="1"/>
  <c r="B2" i="4"/>
  <c r="A2" i="4"/>
  <c r="C2" i="4" s="1" a="1"/>
  <c r="C2" i="4" s="1"/>
  <c r="D18" i="4"/>
  <c r="D17" i="4"/>
  <c r="D19" i="4"/>
  <c r="D16" i="4"/>
  <c r="D15" i="4"/>
  <c r="D14" i="4"/>
  <c r="D13" i="4"/>
  <c r="D12" i="4"/>
  <c r="D11" i="4"/>
  <c r="D10" i="4"/>
  <c r="D9" i="4"/>
  <c r="D8" i="4"/>
  <c r="D7" i="4"/>
  <c r="D6" i="4"/>
  <c r="D5" i="4"/>
  <c r="D4" i="4"/>
  <c r="D3" i="4"/>
  <c r="D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<sst xmlns="http://schemas.openxmlformats.org/spreadsheetml/2006/main" count="146" uniqueCount="125">
  <si>
    <t>Award Category</t>
  </si>
  <si>
    <t>Criteria</t>
  </si>
  <si>
    <t>Segment</t>
  </si>
  <si>
    <t xml:space="preserve">Entity </t>
  </si>
  <si>
    <t>Business Unit</t>
  </si>
  <si>
    <t>CEO/GM</t>
  </si>
  <si>
    <t>HR</t>
  </si>
  <si>
    <t>Has this initiative involved collaboration with another business unit?</t>
  </si>
  <si>
    <t xml:space="preserve">If yes, which one? </t>
  </si>
  <si>
    <t>Please coordinate with the respective business unit to prevent multiple submissions of the same initiative</t>
  </si>
  <si>
    <t>Team</t>
  </si>
  <si>
    <t>Name</t>
  </si>
  <si>
    <t>Position</t>
  </si>
  <si>
    <t>Role</t>
  </si>
  <si>
    <t>Team Leader</t>
  </si>
  <si>
    <t>John Doe</t>
  </si>
  <si>
    <t>HR Manager</t>
  </si>
  <si>
    <t>Initiative Lead</t>
  </si>
  <si>
    <t>Team Members</t>
  </si>
  <si>
    <t>Jane Doe</t>
  </si>
  <si>
    <t>HR Officer</t>
  </si>
  <si>
    <t>Initiative Coordinator</t>
  </si>
  <si>
    <t>Form Filling Guide</t>
  </si>
  <si>
    <t>1. All supporting documents (e.g videos/photos) must be provided along with the submission template</t>
  </si>
  <si>
    <r>
      <t xml:space="preserve">2. All supporting documents must use the following naming convention: 
</t>
    </r>
    <r>
      <rPr>
        <i/>
        <sz val="11"/>
        <color rgb="FF000000"/>
        <rFont val="Raleway"/>
      </rPr>
      <t>Award Category_Business_Initiative Name</t>
    </r>
  </si>
  <si>
    <t>3. More than 1 initiative can be submitted per category but they need to be submitted in different excel sheet submission templates</t>
  </si>
  <si>
    <t>Key</t>
  </si>
  <si>
    <t>Sector</t>
  </si>
  <si>
    <t>Company</t>
  </si>
  <si>
    <t>CEO</t>
  </si>
  <si>
    <t>CHRO</t>
  </si>
  <si>
    <t>Agribusiness</t>
  </si>
  <si>
    <t>Agrïa</t>
  </si>
  <si>
    <t>Thierry Sauzier</t>
  </si>
  <si>
    <t>Dooshyant Kistomohun</t>
  </si>
  <si>
    <t>Yes</t>
  </si>
  <si>
    <t>ER Agri</t>
  </si>
  <si>
    <t>Olivier Baissac</t>
  </si>
  <si>
    <t>Karen Veerapen</t>
  </si>
  <si>
    <t>No</t>
  </si>
  <si>
    <t>Commerce &amp; Manufacturing</t>
  </si>
  <si>
    <t>Building Materials</t>
  </si>
  <si>
    <t>Cedric Deweer</t>
  </si>
  <si>
    <t>Zubeir Peerally</t>
  </si>
  <si>
    <t>Axess</t>
  </si>
  <si>
    <t>Stephane Chasteau De Balyon</t>
  </si>
  <si>
    <t>Andy Hau Kee Hee</t>
  </si>
  <si>
    <t>Decathlon</t>
  </si>
  <si>
    <t>Theo Rebeyrotte</t>
  </si>
  <si>
    <t>Laurent Felix</t>
  </si>
  <si>
    <t>Plastinax</t>
  </si>
  <si>
    <t>Nicholas Park</t>
  </si>
  <si>
    <t>Dylan Verger</t>
  </si>
  <si>
    <t>Finance</t>
  </si>
  <si>
    <t>Rogers Capital</t>
  </si>
  <si>
    <t>Kabir Ruhee</t>
  </si>
  <si>
    <t>Diya Kinnoo</t>
  </si>
  <si>
    <t>Hospitality &amp; Travel</t>
  </si>
  <si>
    <t>ER Aviation</t>
  </si>
  <si>
    <t>Alexandre Fayd'herbe</t>
  </si>
  <si>
    <t>Frédéric Curé</t>
  </si>
  <si>
    <t>ER Hospitality</t>
  </si>
  <si>
    <t>Thierry Montocchio</t>
  </si>
  <si>
    <t>Christopher Park</t>
  </si>
  <si>
    <t>Logistics</t>
  </si>
  <si>
    <t>Velogic</t>
  </si>
  <si>
    <t>Vishal Nunkoo</t>
  </si>
  <si>
    <t>Bertrand Abraham</t>
  </si>
  <si>
    <t>Management Office</t>
  </si>
  <si>
    <t>Tagada</t>
  </si>
  <si>
    <t>Mikaël Le Luron</t>
  </si>
  <si>
    <t>Gaëlle Mousseron</t>
  </si>
  <si>
    <t>Real Estate</t>
  </si>
  <si>
    <t>Ascencia/Enatt</t>
  </si>
  <si>
    <t>Simon Harel</t>
  </si>
  <si>
    <t>Yaaser Abdool Rahman</t>
  </si>
  <si>
    <t>ER Property</t>
  </si>
  <si>
    <t>Johan Pilot</t>
  </si>
  <si>
    <t>Technology &amp; Energy</t>
  </si>
  <si>
    <t>Ecoasis</t>
  </si>
  <si>
    <t>Didier Philogene</t>
  </si>
  <si>
    <t>Juliette Baulard</t>
  </si>
  <si>
    <t>Rogers Capital Technology</t>
  </si>
  <si>
    <t>Superdist</t>
  </si>
  <si>
    <t>Daryl Rivet</t>
  </si>
  <si>
    <t>Delia Casale</t>
  </si>
  <si>
    <t>FRCI</t>
  </si>
  <si>
    <t>Clarel Constance</t>
  </si>
  <si>
    <t>Meenakshi Doomjy Narsimooloo</t>
  </si>
  <si>
    <t>Turbine Incubators</t>
  </si>
  <si>
    <t>Diane Maigrot</t>
  </si>
  <si>
    <t>Marisa Li</t>
  </si>
  <si>
    <t>Purpose</t>
  </si>
  <si>
    <t xml:space="preserve">The ER Ignite Awards recognise teams for outstanding contributions, efforts, and achievements during the year. All awards are team-based and aligned with ER Group’s long-term strategic priorities. </t>
  </si>
  <si>
    <t>Eligibility</t>
  </si>
  <si>
    <t>Only initiatives launched during and after FY2025–FY2026 are eligible for consideration</t>
  </si>
  <si>
    <t>Category - Customer Centricity</t>
  </si>
  <si>
    <t>Awarded to the team that identified a real customer pain point and delivered a tangible improvement for customers.</t>
  </si>
  <si>
    <t>Role of CEO/GM &amp; HR</t>
  </si>
  <si>
    <t>1. Decide on the initiatives to be considered for submission</t>
  </si>
  <si>
    <r>
      <t xml:space="preserve">2. Verify the accuracy of all details provided in the submission template and that the details are filled as per the </t>
    </r>
    <r>
      <rPr>
        <b/>
        <sz val="16"/>
        <color rgb="FF000000"/>
        <rFont val="Raleway"/>
      </rPr>
      <t>Form Filling Guide</t>
    </r>
    <r>
      <rPr>
        <sz val="16"/>
        <color rgb="FF000000"/>
        <rFont val="Raleway"/>
      </rPr>
      <t xml:space="preserve"> in the </t>
    </r>
    <r>
      <rPr>
        <b/>
        <sz val="16"/>
        <color rgb="FF000000"/>
        <rFont val="Raleway"/>
      </rPr>
      <t xml:space="preserve">Introduction </t>
    </r>
    <r>
      <rPr>
        <sz val="16"/>
        <color rgb="FF000000"/>
        <rFont val="Raleway"/>
      </rPr>
      <t>sheet</t>
    </r>
  </si>
  <si>
    <t>3. Ensure that the supporting documents are renamed as per the guidelines and are submitted together with the submission template</t>
  </si>
  <si>
    <t>4. Submit the filled template and all supporting documents before the deadline</t>
  </si>
  <si>
    <t>Role of Team Leader</t>
  </si>
  <si>
    <t>1. Fill in the submission template form</t>
  </si>
  <si>
    <t>2. Verify the accuracy of all details provided in the submission template</t>
  </si>
  <si>
    <t>3. Ensure the roles of contributing team members are defined properly</t>
  </si>
  <si>
    <t>4. Provide all necessary supporting documents for the initiative to the CEO/GM &amp; HR prior to the submission deadline for review</t>
  </si>
  <si>
    <t>Submission Deadline</t>
  </si>
  <si>
    <t>The final deadline for all submissions is the 1st of June 2026</t>
  </si>
  <si>
    <t>Initiative Name</t>
  </si>
  <si>
    <r>
      <t xml:space="preserve">Main Achievements
</t>
    </r>
    <r>
      <rPr>
        <i/>
        <sz val="11"/>
        <color theme="0"/>
        <rFont val="Be Vietnam Pro"/>
      </rPr>
      <t>(max 150 words)</t>
    </r>
  </si>
  <si>
    <t>Initiatives</t>
  </si>
  <si>
    <t>Relevant KPIs</t>
  </si>
  <si>
    <t>Supporting Evidence</t>
  </si>
  <si>
    <t>Other Comments</t>
  </si>
  <si>
    <t xml:space="preserve"> </t>
  </si>
  <si>
    <t>Column1</t>
  </si>
  <si>
    <t>What was the customer problem? (Problem identification following feedback, complaints, frontline insights, or research)</t>
  </si>
  <si>
    <t>Which change was implemented? (reviewed a process, improved communication, reduced turnaround time etc.)</t>
  </si>
  <si>
    <t>What improved for the customer? (before/after metrics, customer feedback etc.)</t>
  </si>
  <si>
    <t>What impact did this action have beyond your own team? (company's bottom line, customer loyalty etc.)</t>
  </si>
  <si>
    <t>How can this initiative be replicated? (scalability)</t>
  </si>
  <si>
    <t>Customer Centricity</t>
  </si>
  <si>
    <t>This award recognises teams that have identified a genuine customer pain point and implemented targeted improvements that deliver measurable value. Submissions must clearly define the customer problem based on feedback, complaints, frontline insights, or research, describe the changes made, and demonstrate improvement through before-and-after results or customer metrics. 
Strong submissions will also highlight broader business impact and indicate whether the solution can be replicated or scaled.
This category focuses primarily on measurable improvements to customer experience or outcomes.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</si>
</sst>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rgb="FFFF0000"/>
      <name val="Calibri"/>
      <family val="2"/>
      <scheme val="minor"/>
    </font>
    <font>
      <sz val="11"/>
      <color theme="1"/>
      <name val="Raleway"/>
    </font>
    <font>
      <b/>
      <sz val="11"/>
      <color rgb="FF000000"/>
      <name val="Be Vietnam Pro"/>
    </font>
    <font>
      <sz val="11"/>
      <color rgb="FF000000"/>
      <name val="Be Vietnam Pro"/>
    </font>
    <font>
      <sz val="11"/>
      <color theme="1"/>
      <name val="Be Vietnam Pro"/>
    </font>
    <font>
      <b/>
      <sz val="11"/>
      <color theme="1"/>
      <name val="Be Vietnam Pro"/>
    </font>
    <font>
      <sz val="10"/>
      <color rgb="FF262626"/>
      <name val="Source Sans Pro"/>
      <family val="2"/>
    </font>
    <font>
      <sz val="11"/>
      <color rgb="FF000000"/>
      <name val="Raleway"/>
    </font>
    <font>
      <sz val="11"/>
      <color theme="1"/>
      <name val="Raleway"/>
      <family val="2"/>
    </font>
    <font>
      <i/>
      <sz val="11"/>
      <color rgb="FF000000"/>
      <name val="Raleway"/>
    </font>
    <font>
      <i/>
      <sz val="11"/>
      <color theme="1"/>
      <name val="Raleway"/>
    </font>
    <font>
      <b/>
      <sz val="11"/>
      <color theme="0"/>
      <name val="Be Vietnam Pro"/>
    </font>
    <font>
      <sz val="11"/>
      <color theme="0"/>
      <name val="Raleway"/>
    </font>
    <font>
      <sz val="16"/>
      <color theme="1"/>
      <name val="Be Vietnam Pro"/>
    </font>
    <font>
      <b/>
      <sz val="16"/>
      <color rgb="FFB4A064"/>
      <name val="Be Vietnam Pro"/>
    </font>
    <font>
      <sz val="16"/>
      <color rgb="FF000000"/>
      <name val="Raleway"/>
    </font>
    <font>
      <sz val="16"/>
      <color theme="1"/>
      <name val="Raleway"/>
    </font>
    <font>
      <sz val="16"/>
      <color rgb="FFB4A064"/>
      <name val="Be Vietnam Pro"/>
    </font>
    <font>
      <b/>
      <sz val="16"/>
      <color rgb="FF000000"/>
      <name val="Raleway"/>
    </font>
    <font>
      <sz val="16"/>
      <color rgb="FF000000"/>
      <name val="Raleway"/>
      <family val="2"/>
    </font>
    <font>
      <b/>
      <sz val="16"/>
      <color rgb="FF000000"/>
      <name val="Be Vietnam Pro"/>
    </font>
    <font>
      <sz val="16"/>
      <color rgb="FF000000"/>
      <name val="Be Vietnam Pro"/>
    </font>
    <font>
      <sz val="11"/>
      <color rgb="FF000000"/>
      <name val="Source Sans Pro"/>
      <family val="2"/>
    </font>
    <font>
      <i/>
      <sz val="11"/>
      <color theme="0"/>
      <name val="Be Vietnam Pro"/>
    </font>
    <font>
      <b/>
      <sz val="11"/>
      <color rgb="FF000000"/>
      <name val="Raleway"/>
    </font>
    <font>
      <b/>
      <sz val="11"/>
      <color rgb="FFB4A064"/>
      <name val="Be Vietnam Pro"/>
    </font>
  </fonts>
  <fills count="6">
    <fill>
      <patternFill patternType="none"/>
    </fill>
    <fill>
      <patternFill patternType="gray125"/>
    </fill>
    <fill>
      <patternFill patternType="solid">
        <fgColor rgb="FFB4A064"/>
        <bgColor indexed="64"/>
      </patternFill>
    </fill>
    <fill>
      <patternFill patternType="solid">
        <fgColor theme="4" tint="0.79998168889431442"/>
        <bgColor theme="4" tint="0.79998168889431442"/>
      </patternFill>
    </fill>
    <fill>
      <patternFill patternType="solid">
        <fgColor rgb="FFB4A064"/>
        <bgColor rgb="FF000000"/>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medium">
        <color rgb="FF8EA9DB"/>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theme="1"/>
      </left>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s>
  <cellStyleXfs count="1">
    <xf numFmtId="0" fontId="0" fillId="0" borderId="0"/>
  </cellStyleXfs>
  <cellXfs count="95">
    <xf numFmtId="0" fontId="0" fillId="0" borderId="0" xfId="0"/>
    <xf numFmtId="0" fontId="3" fillId="0" borderId="0" xfId="0" applyFont="1"/>
    <xf numFmtId="0" fontId="4" fillId="0" borderId="0" xfId="0" applyFont="1"/>
    <xf numFmtId="0" fontId="5" fillId="0" borderId="0" xfId="0" applyFont="1"/>
    <xf numFmtId="0" fontId="2" fillId="0" borderId="0" xfId="0" applyFont="1"/>
    <xf numFmtId="0" fontId="6" fillId="0" borderId="0" xfId="0" applyFont="1"/>
    <xf numFmtId="0" fontId="2" fillId="0" borderId="5" xfId="0" applyFont="1" applyBorder="1"/>
    <xf numFmtId="0" fontId="2" fillId="0" borderId="0" xfId="0" applyFont="1" applyAlignment="1">
      <alignment wrapText="1"/>
    </xf>
    <xf numFmtId="0" fontId="1" fillId="0" borderId="0" xfId="0" applyFont="1"/>
    <xf numFmtId="0" fontId="7" fillId="0" borderId="0" xfId="0" applyFont="1" applyAlignment="1">
      <alignment horizontal="left" vertical="center" wrapText="1"/>
    </xf>
    <xf numFmtId="0" fontId="2" fillId="0" borderId="1" xfId="0" applyFont="1" applyBorder="1" applyProtection="1">
      <protection locked="0"/>
    </xf>
    <xf numFmtId="0" fontId="2" fillId="0" borderId="5" xfId="0" applyFont="1" applyBorder="1" applyProtection="1">
      <protection locked="0"/>
    </xf>
    <xf numFmtId="0" fontId="2" fillId="0" borderId="3" xfId="0" applyFont="1" applyBorder="1" applyProtection="1">
      <protection locked="0"/>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2" fillId="0" borderId="10" xfId="0" applyFont="1" applyBorder="1" applyProtection="1">
      <protection locked="0"/>
    </xf>
    <xf numFmtId="0" fontId="2" fillId="0" borderId="15" xfId="0" applyFont="1" applyBorder="1" applyProtection="1">
      <protection locked="0"/>
    </xf>
    <xf numFmtId="0" fontId="2" fillId="0" borderId="16" xfId="0" applyFont="1" applyBorder="1" applyProtection="1">
      <protection locked="0"/>
    </xf>
    <xf numFmtId="0" fontId="11" fillId="0" borderId="0" xfId="0" applyFont="1"/>
    <xf numFmtId="0" fontId="2" fillId="0" borderId="17" xfId="0" applyFont="1" applyBorder="1" applyProtection="1">
      <protection locked="0"/>
    </xf>
    <xf numFmtId="0" fontId="2" fillId="0" borderId="19" xfId="0" applyFont="1" applyBorder="1" applyProtection="1">
      <protection locked="0"/>
    </xf>
    <xf numFmtId="0" fontId="12" fillId="2" borderId="2" xfId="0" applyFont="1" applyFill="1" applyBorder="1" applyAlignment="1">
      <alignment vertical="center"/>
    </xf>
    <xf numFmtId="0" fontId="12" fillId="2" borderId="18" xfId="0" applyFont="1" applyFill="1" applyBorder="1" applyAlignment="1">
      <alignment vertical="center"/>
    </xf>
    <xf numFmtId="0" fontId="12" fillId="2" borderId="4" xfId="0" applyFont="1" applyFill="1" applyBorder="1" applyAlignment="1">
      <alignment vertical="center"/>
    </xf>
    <xf numFmtId="0" fontId="12" fillId="2" borderId="0" xfId="0" applyFont="1" applyFill="1" applyAlignment="1">
      <alignment vertical="center"/>
    </xf>
    <xf numFmtId="0" fontId="12" fillId="2" borderId="7" xfId="0" applyFont="1" applyFill="1" applyBorder="1" applyAlignment="1">
      <alignment horizontal="center" vertical="center"/>
    </xf>
    <xf numFmtId="0" fontId="12" fillId="2" borderId="6" xfId="0" applyFont="1" applyFill="1" applyBorder="1" applyAlignment="1">
      <alignment vertical="center"/>
    </xf>
    <xf numFmtId="0" fontId="12" fillId="2" borderId="6" xfId="0" applyFont="1" applyFill="1" applyBorder="1" applyAlignment="1">
      <alignment horizontal="left" vertical="center"/>
    </xf>
    <xf numFmtId="0" fontId="12" fillId="2" borderId="8" xfId="0" applyFont="1" applyFill="1" applyBorder="1" applyAlignment="1">
      <alignment horizontal="center" vertical="center"/>
    </xf>
    <xf numFmtId="0" fontId="13" fillId="0" borderId="0" xfId="0" applyFont="1" applyProtection="1">
      <protection locked="0"/>
    </xf>
    <xf numFmtId="0" fontId="2" fillId="0" borderId="20" xfId="0" applyFont="1" applyBorder="1" applyProtection="1">
      <protection locked="0"/>
    </xf>
    <xf numFmtId="0" fontId="11" fillId="0" borderId="1" xfId="0" applyFont="1" applyBorder="1" applyAlignment="1" applyProtection="1">
      <alignment wrapText="1"/>
      <protection locked="0"/>
    </xf>
    <xf numFmtId="0" fontId="11" fillId="0" borderId="1" xfId="0" applyFont="1" applyBorder="1" applyProtection="1">
      <protection locked="0"/>
    </xf>
    <xf numFmtId="0" fontId="10" fillId="0" borderId="1" xfId="0" applyFont="1" applyBorder="1" applyProtection="1">
      <protection locked="0"/>
    </xf>
    <xf numFmtId="0" fontId="2" fillId="0" borderId="12" xfId="0" applyFont="1" applyBorder="1"/>
    <xf numFmtId="0" fontId="2" fillId="0" borderId="11" xfId="0" applyFont="1" applyBorder="1"/>
    <xf numFmtId="0" fontId="2" fillId="0" borderId="11" xfId="0" applyFont="1" applyBorder="1" applyAlignment="1">
      <alignment horizontal="left" vertical="center" wrapText="1"/>
    </xf>
    <xf numFmtId="0" fontId="2" fillId="0" borderId="13" xfId="0" applyFont="1" applyBorder="1" applyAlignment="1">
      <alignment horizontal="left" vertical="center" wrapText="1"/>
    </xf>
    <xf numFmtId="0" fontId="8" fillId="0" borderId="14" xfId="0" applyFont="1" applyBorder="1" applyAlignment="1">
      <alignment vertical="center" wrapText="1"/>
    </xf>
    <xf numFmtId="0" fontId="2" fillId="0" borderId="13" xfId="0" applyFont="1" applyBorder="1"/>
    <xf numFmtId="0" fontId="2" fillId="0" borderId="11" xfId="0" applyFont="1" applyBorder="1" applyAlignment="1">
      <alignment vertical="center" wrapText="1"/>
    </xf>
    <xf numFmtId="0" fontId="8" fillId="0" borderId="13" xfId="0" applyFont="1" applyBorder="1"/>
    <xf numFmtId="0" fontId="2" fillId="3" borderId="12" xfId="0" applyFont="1" applyFill="1" applyBorder="1"/>
    <xf numFmtId="0" fontId="2" fillId="3" borderId="11" xfId="0" applyFont="1" applyFill="1" applyBorder="1"/>
    <xf numFmtId="0" fontId="2" fillId="3" borderId="11" xfId="0" applyFont="1" applyFill="1" applyBorder="1" applyAlignment="1">
      <alignment horizontal="left" vertical="center" wrapText="1"/>
    </xf>
    <xf numFmtId="0" fontId="2" fillId="3" borderId="13" xfId="0" applyFont="1" applyFill="1" applyBorder="1"/>
    <xf numFmtId="0" fontId="14" fillId="0" borderId="0" xfId="0" applyFont="1"/>
    <xf numFmtId="0" fontId="0" fillId="0" borderId="0" xfId="0" applyAlignment="1">
      <alignment vertical="center"/>
    </xf>
    <xf numFmtId="0" fontId="15" fillId="0" borderId="0" xfId="0" applyFont="1" applyAlignment="1">
      <alignment vertical="center"/>
    </xf>
    <xf numFmtId="0" fontId="16" fillId="0" borderId="0" xfId="0" applyFont="1" applyAlignment="1">
      <alignment vertical="center" wrapText="1"/>
    </xf>
    <xf numFmtId="0" fontId="15" fillId="0" borderId="0" xfId="0" applyFont="1"/>
    <xf numFmtId="0" fontId="17" fillId="0" borderId="0" xfId="0" applyFont="1" applyAlignment="1">
      <alignment vertical="center" wrapText="1"/>
    </xf>
    <xf numFmtId="0" fontId="18" fillId="0" borderId="0" xfId="0" applyFont="1"/>
    <xf numFmtId="0" fontId="20" fillId="0" borderId="0" xfId="0" applyFont="1" applyAlignment="1">
      <alignment vertical="center" wrapText="1"/>
    </xf>
    <xf numFmtId="0" fontId="21" fillId="0" borderId="0" xfId="0" applyFont="1"/>
    <xf numFmtId="0" fontId="22" fillId="0" borderId="0" xfId="0" applyFont="1"/>
    <xf numFmtId="0" fontId="23" fillId="0" borderId="0" xfId="0" applyFont="1" applyAlignment="1">
      <alignment vertical="center"/>
    </xf>
    <xf numFmtId="0" fontId="12" fillId="2" borderId="21" xfId="0" applyFont="1" applyFill="1" applyBorder="1" applyAlignment="1">
      <alignment horizontal="left" vertical="center"/>
    </xf>
    <xf numFmtId="0" fontId="8" fillId="0" borderId="0" xfId="0" applyFont="1"/>
    <xf numFmtId="0" fontId="12" fillId="4" borderId="33" xfId="0" applyFont="1" applyFill="1" applyBorder="1"/>
    <xf numFmtId="0" fontId="12" fillId="4" borderId="34" xfId="0" applyFont="1" applyFill="1" applyBorder="1"/>
    <xf numFmtId="0" fontId="12" fillId="4" borderId="35" xfId="0" applyFont="1" applyFill="1" applyBorder="1"/>
    <xf numFmtId="0" fontId="8" fillId="5" borderId="36" xfId="0" applyFont="1" applyFill="1" applyBorder="1" applyAlignment="1" applyProtection="1">
      <alignment horizontal="left" vertical="center" wrapText="1"/>
      <protection locked="0"/>
    </xf>
    <xf numFmtId="0" fontId="23" fillId="5" borderId="37"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25" fillId="5" borderId="38" xfId="0" applyFont="1" applyFill="1" applyBorder="1" applyAlignment="1" applyProtection="1">
      <alignment horizontal="left" vertical="center"/>
      <protection locked="0"/>
    </xf>
    <xf numFmtId="0" fontId="23" fillId="0" borderId="0" xfId="0" applyFont="1"/>
    <xf numFmtId="0" fontId="3" fillId="4" borderId="33" xfId="0" applyFont="1" applyFill="1" applyBorder="1"/>
    <xf numFmtId="0" fontId="8" fillId="5" borderId="36" xfId="0" applyFont="1" applyFill="1" applyBorder="1" applyAlignment="1">
      <alignment vertical="center" wrapText="1"/>
    </xf>
    <xf numFmtId="0" fontId="23" fillId="5" borderId="0" xfId="0" applyFont="1" applyFill="1"/>
    <xf numFmtId="0" fontId="15"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Alignment="1">
      <alignment horizontal="left" vertical="center"/>
    </xf>
    <xf numFmtId="0" fontId="12" fillId="2" borderId="0" xfId="0" applyFont="1" applyFill="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wrapText="1"/>
    </xf>
    <xf numFmtId="0" fontId="26" fillId="4" borderId="39" xfId="0" applyFont="1" applyFill="1" applyBorder="1" applyAlignment="1">
      <alignment horizontal="center"/>
    </xf>
    <xf numFmtId="0" fontId="26" fillId="4" borderId="40" xfId="0" applyFont="1" applyFill="1" applyBorder="1" applyAlignment="1">
      <alignment horizontal="center"/>
    </xf>
    <xf numFmtId="0" fontId="26" fillId="4" borderId="41" xfId="0" applyFont="1" applyFill="1" applyBorder="1" applyAlignment="1">
      <alignment horizontal="center"/>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12" fillId="2" borderId="25" xfId="0" applyFont="1" applyFill="1" applyBorder="1" applyAlignment="1">
      <alignment horizontal="center" vertical="center" wrapText="1"/>
    </xf>
    <xf numFmtId="0" fontId="8" fillId="0" borderId="26" xfId="0" applyFont="1" applyBorder="1" applyAlignment="1" applyProtection="1">
      <alignment horizontal="left" vertical="center" wrapText="1"/>
      <protection locked="0"/>
    </xf>
    <xf numFmtId="0" fontId="8" fillId="0" borderId="27" xfId="0" applyFont="1" applyBorder="1" applyAlignment="1" applyProtection="1">
      <alignment horizontal="left" vertical="center" wrapText="1"/>
      <protection locked="0"/>
    </xf>
    <xf numFmtId="0" fontId="8" fillId="0" borderId="28"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25" xfId="0" applyFont="1" applyBorder="1" applyAlignment="1" applyProtection="1">
      <alignment horizontal="left" vertical="center" wrapText="1"/>
      <protection locked="0"/>
    </xf>
    <xf numFmtId="0" fontId="8" fillId="0" borderId="30"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8" fillId="0" borderId="32" xfId="0" applyFont="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5" borderId="42"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cellXfs>
  <cellStyles count="1">
    <cellStyle name="Normal" xfId="0" builtinId="0"/>
  </cellStyles>
  <dxfs count="20">
    <dxf>
      <font>
        <b val="0"/>
        <i val="0"/>
      </font>
      <fill>
        <patternFill>
          <bgColor rgb="FFB4A064"/>
        </patternFill>
      </fill>
    </dxf>
    <dxf>
      <font>
        <color theme="0"/>
      </font>
      <fill>
        <patternFill>
          <bgColor rgb="FFFF0000"/>
        </patternFill>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numFmt numFmtId="0" formatCode="General"/>
    </dxf>
    <dxf>
      <font>
        <strike val="0"/>
        <outline val="0"/>
        <shadow val="0"/>
        <u val="none"/>
        <vertAlign val="baseline"/>
        <sz val="11"/>
        <color theme="1"/>
        <name val="Raleway"/>
        <scheme val="none"/>
      </font>
      <numFmt numFmtId="0" formatCode="General"/>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B4A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0</xdr:row>
      <xdr:rowOff>-19050</xdr:rowOff>
    </xdr:from>
    <xdr:to>
      <xdr:col>0</xdr:col>
      <xdr:colOff>-3286125</xdr:colOff>
      <xdr:row>0</xdr:row>
      <xdr:rowOff>-19050</xdr:rowOff>
    </xdr:to>
    <xdr:pic>
      <xdr:nvPicPr>
        <xdr:cNvPr id="2" name="Picture 1">
          <a:extLst>
            <a:ext uri="{FF2B5EF4-FFF2-40B4-BE49-F238E27FC236}">
              <a16:creationId xmlns:a16="http://schemas.microsoft.com/office/drawing/2014/main" id="{A704F148-B1C5-4A1F-ACC6-8175771E5601}"/>
            </a:ext>
          </a:extLst>
        </xdr:cNvPr>
        <xdr:cNvPicPr>
          <a:picLocks noChangeAspect="1"/>
        </xdr:cNvPicPr>
      </xdr:nvPicPr>
      <xdr:blipFill>
        <a:blip xmlns:r="http://schemas.openxmlformats.org/officeDocument/2006/relationships" r:embed="rId1"/>
        <a:stretch>
          <a:fillRect/>
        </a:stretch>
      </xdr:blipFill>
      <xdr:spPr>
        <a:xfrm>
          <a:off x="-3286125" y="-19050"/>
          <a:ext cx="0" cy="0"/>
        </a:xfrm>
        <a:prstGeom prst="rect">
          <a:avLst/>
        </a:prstGeom>
      </xdr:spPr>
    </xdr:pic>
    <xdr:clientData/>
  </xdr:twoCellAnchor>
  <xdr:twoCellAnchor editAs="oneCell">
    <xdr:from>
      <xdr:col>0</xdr:col>
      <xdr:colOff>0</xdr:colOff>
      <xdr:row>0</xdr:row>
      <xdr:rowOff>1</xdr:rowOff>
    </xdr:from>
    <xdr:to>
      <xdr:col>2</xdr:col>
      <xdr:colOff>9525</xdr:colOff>
      <xdr:row>14</xdr:row>
      <xdr:rowOff>359997</xdr:rowOff>
    </xdr:to>
    <xdr:pic>
      <xdr:nvPicPr>
        <xdr:cNvPr id="3" name="Picture 2">
          <a:extLst>
            <a:ext uri="{FF2B5EF4-FFF2-40B4-BE49-F238E27FC236}">
              <a16:creationId xmlns:a16="http://schemas.microsoft.com/office/drawing/2014/main" id="{F1405EF2-9410-424A-8ED4-7CDE84500B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15150465" cy="5587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nlmu-my.sharepoint.com/personal/rishabh_lama_ergroup_mu/Documents/Ignite%20Awards%20New%20Templates/Ignite%20Awards%20-%20Customer%20Centricity%20Submission%20Template.xlsm" TargetMode="External"/><Relationship Id="rId1" Type="http://schemas.openxmlformats.org/officeDocument/2006/relationships/externalLinkPath" Target="Ignite%20Awards%20-%20Customer%20Centricity%20Submiss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bout Template"/>
      <sheetName val="Introduction"/>
      <sheetName val="Criteria - Customer Centricity "/>
      <sheetName val="Dropdowns"/>
    </sheetNames>
    <sheetDataSet>
      <sheetData sheetId="0"/>
      <sheetData sheetId="1"/>
      <sheetData sheetId="2"/>
      <sheetData sheetId="3">
        <row r="2">
          <cell r="C2" t="e">
            <v>#VALUE!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F9C8770-EBDE-44A8-90AB-84EE479A7104}" name="Table49" displayName="Table49" ref="A16:D27" totalsRowShown="0" headerRowDxfId="19" headerRowBorderDxfId="18" tableBorderDxfId="17" totalsRowBorderDxfId="16">
  <autoFilter ref="A16:D27" xr:uid="{4F9C8770-EBDE-44A8-90AB-84EE479A7104}">
    <filterColumn colId="0" hiddenButton="1"/>
    <filterColumn colId="1" hiddenButton="1"/>
    <filterColumn colId="2" hiddenButton="1"/>
    <filterColumn colId="3" hiddenButton="1"/>
  </autoFilter>
  <tableColumns count="4">
    <tableColumn id="1" xr3:uid="{4554C6FB-F511-4D5A-992C-2ADA728A47F9}" name="Team" dataDxfId="15"/>
    <tableColumn id="2" xr3:uid="{E3FDC225-7AAE-4324-91E8-D8AB976C4C5A}" name="Name" dataDxfId="14"/>
    <tableColumn id="3" xr3:uid="{FBC3AD80-3550-48AD-8DB5-C39A8D38D47D}" name="Position" dataDxfId="13"/>
    <tableColumn id="4" xr3:uid="{0A294FE6-C9CB-4656-A583-3C6D4D741B39}" name="Role" dataDxfId="1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59F0B5-729A-44D9-916B-9651492B4851}" name="Org_Map" displayName="Org_Map" ref="D1:H19" dataDxfId="11">
  <autoFilter ref="D1:H19" xr:uid="{1759F0B5-729A-44D9-916B-9651492B4851}"/>
  <tableColumns count="5">
    <tableColumn id="6" xr3:uid="{3DB164EA-2632-4F66-BFDF-A5E391C2D993}" name="Key" dataDxfId="10" totalsRowDxfId="9">
      <calculatedColumnFormula>Org_Map[[#This Row],[Sector]] &amp; "|" &amp; Org_Map[[#This Row],[Company]]</calculatedColumnFormula>
    </tableColumn>
    <tableColumn id="1" xr3:uid="{6B27DC22-999D-470D-84F0-DFF5463B9514}" name="Sector" dataDxfId="8" totalsRowDxfId="7"/>
    <tableColumn id="3" xr3:uid="{31F35C65-0123-4280-A32C-D500635F47C8}" name="Company" dataDxfId="6"/>
    <tableColumn id="2" xr3:uid="{963E5BCB-1482-4A37-9028-2ED3F30D69CD}" name="CEO" dataDxfId="5" totalsRowDxfId="4"/>
    <tableColumn id="4" xr3:uid="{A9457677-AF17-421B-AE68-4D17B2A5A972}" name="CHRO"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BF41D-3ECE-4E18-8C62-52C7BE8D6416}">
  <sheetPr codeName="Sheet1">
    <tabColor rgb="FFB4A064"/>
  </sheetPr>
  <dimension ref="A1:H38"/>
  <sheetViews>
    <sheetView showGridLines="0" tabSelected="1" showWhiteSpace="0" zoomScale="70" zoomScaleNormal="70" zoomScalePageLayoutView="68" workbookViewId="0">
      <selection activeCell="B27" sqref="B27"/>
    </sheetView>
  </sheetViews>
  <sheetFormatPr defaultColWidth="8.6640625" defaultRowHeight="20.399999999999999" x14ac:dyDescent="0.55000000000000004"/>
  <cols>
    <col min="1" max="1" width="65.6640625" style="3" customWidth="1"/>
    <col min="2" max="2" width="155.109375" customWidth="1"/>
    <col min="3" max="5" width="215.6640625" customWidth="1"/>
  </cols>
  <sheetData>
    <row r="1" spans="1:2" ht="29.4" x14ac:dyDescent="0.75">
      <c r="A1" s="46"/>
    </row>
    <row r="2" spans="1:2" ht="29.4" x14ac:dyDescent="0.75">
      <c r="A2" s="46"/>
    </row>
    <row r="3" spans="1:2" ht="29.4" x14ac:dyDescent="0.75">
      <c r="A3" s="46"/>
    </row>
    <row r="4" spans="1:2" ht="29.4" x14ac:dyDescent="0.75">
      <c r="A4" s="46"/>
    </row>
    <row r="5" spans="1:2" ht="29.4" x14ac:dyDescent="0.75">
      <c r="A5" s="46"/>
    </row>
    <row r="6" spans="1:2" ht="29.4" x14ac:dyDescent="0.75">
      <c r="A6" s="46"/>
    </row>
    <row r="7" spans="1:2" ht="29.4" x14ac:dyDescent="0.75">
      <c r="A7" s="46"/>
    </row>
    <row r="8" spans="1:2" ht="29.4" x14ac:dyDescent="0.75">
      <c r="A8" s="46"/>
    </row>
    <row r="9" spans="1:2" ht="29.4" x14ac:dyDescent="0.75">
      <c r="A9" s="46"/>
    </row>
    <row r="10" spans="1:2" ht="29.4" x14ac:dyDescent="0.75">
      <c r="A10" s="46"/>
    </row>
    <row r="11" spans="1:2" ht="29.4" x14ac:dyDescent="0.75">
      <c r="A11" s="46"/>
    </row>
    <row r="12" spans="1:2" ht="29.4" x14ac:dyDescent="0.75">
      <c r="A12" s="46"/>
    </row>
    <row r="13" spans="1:2" ht="29.4" x14ac:dyDescent="0.75">
      <c r="A13" s="46"/>
    </row>
    <row r="14" spans="1:2" ht="29.4" x14ac:dyDescent="0.75">
      <c r="A14" s="46"/>
    </row>
    <row r="15" spans="1:2" ht="29.4" x14ac:dyDescent="0.75">
      <c r="A15" s="46"/>
      <c r="B15" s="47"/>
    </row>
    <row r="16" spans="1:2" ht="29.4" x14ac:dyDescent="0.75">
      <c r="A16" s="46"/>
      <c r="B16" s="47"/>
    </row>
    <row r="17" spans="1:8" ht="50.4" x14ac:dyDescent="0.3">
      <c r="A17" s="48" t="s">
        <v>92</v>
      </c>
      <c r="B17" s="49" t="s">
        <v>93</v>
      </c>
    </row>
    <row r="18" spans="1:8" ht="28.35" customHeight="1" x14ac:dyDescent="0.75">
      <c r="A18" s="50"/>
      <c r="B18" s="49"/>
    </row>
    <row r="19" spans="1:8" ht="29.4" x14ac:dyDescent="0.75">
      <c r="A19" s="50" t="s">
        <v>94</v>
      </c>
      <c r="B19" s="51" t="s">
        <v>95</v>
      </c>
    </row>
    <row r="20" spans="1:8" ht="29.4" x14ac:dyDescent="0.75">
      <c r="A20" s="50"/>
      <c r="B20" s="51"/>
    </row>
    <row r="21" spans="1:8" ht="50.4" customHeight="1" x14ac:dyDescent="0.3">
      <c r="A21" s="48" t="s">
        <v>96</v>
      </c>
      <c r="B21" s="49" t="s">
        <v>97</v>
      </c>
    </row>
    <row r="22" spans="1:8" ht="29.4" x14ac:dyDescent="0.75">
      <c r="A22" s="52"/>
      <c r="B22" s="49"/>
    </row>
    <row r="23" spans="1:8" ht="25.2" x14ac:dyDescent="0.3">
      <c r="A23" s="70" t="s">
        <v>98</v>
      </c>
      <c r="B23" s="51" t="s">
        <v>99</v>
      </c>
    </row>
    <row r="24" spans="1:8" ht="50.4" x14ac:dyDescent="0.3">
      <c r="A24" s="70"/>
      <c r="B24" s="49" t="s">
        <v>100</v>
      </c>
    </row>
    <row r="25" spans="1:8" ht="50.4" x14ac:dyDescent="0.3">
      <c r="A25" s="70"/>
      <c r="B25" s="53" t="s">
        <v>101</v>
      </c>
    </row>
    <row r="26" spans="1:8" ht="25.35" customHeight="1" x14ac:dyDescent="0.3">
      <c r="A26" s="70"/>
      <c r="B26" s="53" t="s">
        <v>102</v>
      </c>
    </row>
    <row r="27" spans="1:8" ht="29.4" x14ac:dyDescent="0.75">
      <c r="A27" s="52"/>
      <c r="B27" s="49"/>
    </row>
    <row r="28" spans="1:8" ht="25.35" customHeight="1" x14ac:dyDescent="0.3">
      <c r="A28" s="70" t="s">
        <v>103</v>
      </c>
      <c r="B28" s="49" t="s">
        <v>104</v>
      </c>
    </row>
    <row r="29" spans="1:8" ht="25.35" customHeight="1" x14ac:dyDescent="0.3">
      <c r="A29" s="70"/>
      <c r="B29" s="53" t="s">
        <v>105</v>
      </c>
    </row>
    <row r="30" spans="1:8" ht="25.35" customHeight="1" x14ac:dyDescent="0.3">
      <c r="A30" s="70"/>
      <c r="B30" s="49" t="s">
        <v>106</v>
      </c>
      <c r="H30" s="8"/>
    </row>
    <row r="31" spans="1:8" ht="50.1" customHeight="1" x14ac:dyDescent="0.3">
      <c r="A31" s="70"/>
      <c r="B31" s="49" t="s">
        <v>107</v>
      </c>
    </row>
    <row r="32" spans="1:8" ht="26.1" customHeight="1" x14ac:dyDescent="0.75">
      <c r="A32" s="54"/>
      <c r="B32" s="51"/>
    </row>
    <row r="33" spans="1:2" ht="29.4" customHeight="1" x14ac:dyDescent="0.75">
      <c r="A33" s="50" t="s">
        <v>108</v>
      </c>
      <c r="B33" s="49" t="s">
        <v>109</v>
      </c>
    </row>
    <row r="34" spans="1:2" ht="29.4" x14ac:dyDescent="0.75">
      <c r="A34" s="55"/>
      <c r="B34" s="49"/>
    </row>
    <row r="35" spans="1:2" x14ac:dyDescent="0.55000000000000004">
      <c r="B35" s="56"/>
    </row>
    <row r="36" spans="1:2" x14ac:dyDescent="0.55000000000000004">
      <c r="B36" s="47"/>
    </row>
    <row r="37" spans="1:2" x14ac:dyDescent="0.55000000000000004">
      <c r="A37" s="2"/>
      <c r="B37" s="47"/>
    </row>
    <row r="38" spans="1:2" x14ac:dyDescent="0.55000000000000004">
      <c r="B38" s="47"/>
    </row>
  </sheetData>
  <sheetProtection algorithmName="SHA-512" hashValue="cOMUbC4F6M4X051MO2JknBJjSgRP87JXFpS+Y11x5cevE8qXpQ/Bm9kKgym9wvbmYA72H3OFdayOGi5wGV37rQ==" saltValue="GolGaqrFd+hnncj74P4LVA==" spinCount="100000" sheet="1" objects="1" selectLockedCells="1" selectUnlockedCells="1"/>
  <mergeCells count="2">
    <mergeCell ref="A23:A26"/>
    <mergeCell ref="A28:A31"/>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8DD6-2301-4329-B78D-27D99BF96477}">
  <sheetPr codeName="Sheet2">
    <tabColor rgb="FFB4A064"/>
  </sheetPr>
  <dimension ref="A1:D32"/>
  <sheetViews>
    <sheetView showGridLines="0" zoomScaleNormal="100" workbookViewId="0">
      <selection activeCell="B5" sqref="B5"/>
    </sheetView>
  </sheetViews>
  <sheetFormatPr defaultColWidth="8.6640625" defaultRowHeight="20.399999999999999" x14ac:dyDescent="0.55000000000000004"/>
  <cols>
    <col min="1" max="1" width="24.44140625" style="3" customWidth="1"/>
    <col min="2" max="2" width="47.33203125" style="4" customWidth="1"/>
    <col min="3" max="3" width="41" customWidth="1"/>
    <col min="4" max="4" width="48.6640625" customWidth="1"/>
  </cols>
  <sheetData>
    <row r="1" spans="1:4" x14ac:dyDescent="0.4">
      <c r="A1" s="24" t="s">
        <v>0</v>
      </c>
      <c r="B1" s="4" t="s">
        <v>123</v>
      </c>
    </row>
    <row r="2" spans="1:4" x14ac:dyDescent="0.55000000000000004">
      <c r="A2" s="5"/>
    </row>
    <row r="3" spans="1:4" ht="180" customHeight="1" x14ac:dyDescent="0.3">
      <c r="A3" s="24" t="s">
        <v>1</v>
      </c>
      <c r="B3" s="71" t="s">
        <v>124</v>
      </c>
      <c r="C3" s="72"/>
      <c r="D3" s="72"/>
    </row>
    <row r="4" spans="1:4" ht="21" thickBot="1" x14ac:dyDescent="0.6">
      <c r="A4" s="1"/>
    </row>
    <row r="5" spans="1:4" x14ac:dyDescent="0.4">
      <c r="A5" s="21" t="s">
        <v>2</v>
      </c>
      <c r="B5" s="12"/>
      <c r="C5" s="8"/>
    </row>
    <row r="6" spans="1:4" x14ac:dyDescent="0.4">
      <c r="A6" s="22" t="s">
        <v>3</v>
      </c>
      <c r="B6" s="20"/>
      <c r="C6" s="8"/>
    </row>
    <row r="7" spans="1:4" x14ac:dyDescent="0.4">
      <c r="A7" s="23" t="s">
        <v>4</v>
      </c>
      <c r="B7" s="11"/>
    </row>
    <row r="8" spans="1:4" x14ac:dyDescent="0.4">
      <c r="A8" s="23" t="s">
        <v>5</v>
      </c>
      <c r="B8" s="6" t="str" cm="1">
        <f t="array" ref="B8">_xlfn.LET(
  _xlpm.s, TRIM(B5),
  _xlpm.bu, TRIM(B6),
  _xlpm.k, _xlpm.s &amp; "|" &amp; _xlpm.bu,
  _xlpm.validPair, SUMPRODUCT((TRIM(Org_Map[Sector])=_xlpm.s)*(TRIM(Org_Map[Company])=_xlpm.bu)),
  IF(
    OR(_xlpm.s="",_xlpm.bu="",_xlpm.validPair=0),
    "",
    _xlfn.XLOOKUP(_xlpm.k, Org_Map[Key], Org_Map[CEO], "")
  )
)</f>
        <v/>
      </c>
    </row>
    <row r="9" spans="1:4" x14ac:dyDescent="0.4">
      <c r="A9" s="23" t="s">
        <v>6</v>
      </c>
      <c r="B9" s="6" t="str" cm="1">
        <f t="array" ref="B9">_xlfn.LET(
  _xlpm.s, TRIM(B5),
  _xlpm.bu, TRIM(B6),
  _xlpm.k, _xlpm.s &amp; "|" &amp; _xlpm.bu,
  _xlpm.validPair, SUMPRODUCT((TRIM(Org_Map[Sector])=_xlpm.s)*(TRIM(Org_Map[Company])=_xlpm.bu)),
  IF(
    OR(_xlpm.s="",_xlpm.bu="",_xlpm.validPair=0),
    "",
    _xlfn.XLOOKUP(_xlpm.k, Org_Map[Key], Org_Map[CHRO], "")
  )
)</f>
        <v/>
      </c>
    </row>
    <row r="10" spans="1:4" ht="18" thickBot="1" x14ac:dyDescent="0.45">
      <c r="A10" s="4"/>
    </row>
    <row r="11" spans="1:4" ht="17.399999999999999" x14ac:dyDescent="0.4">
      <c r="A11" s="4" t="s">
        <v>7</v>
      </c>
      <c r="C11" s="19"/>
    </row>
    <row r="12" spans="1:4" ht="17.399999999999999" x14ac:dyDescent="0.4">
      <c r="A12" s="4"/>
    </row>
    <row r="13" spans="1:4" ht="17.399999999999999" x14ac:dyDescent="0.4">
      <c r="A13" s="71" t="s">
        <v>8</v>
      </c>
      <c r="B13" s="71"/>
      <c r="C13" s="29"/>
    </row>
    <row r="14" spans="1:4" ht="17.399999999999999" customHeight="1" x14ac:dyDescent="0.4">
      <c r="A14" s="18" t="s">
        <v>9</v>
      </c>
      <c r="B14" s="7"/>
      <c r="C14" s="7"/>
    </row>
    <row r="15" spans="1:4" ht="17.399999999999999" x14ac:dyDescent="0.4">
      <c r="A15" s="4"/>
    </row>
    <row r="16" spans="1:4" x14ac:dyDescent="0.3">
      <c r="A16" s="25" t="s">
        <v>10</v>
      </c>
      <c r="B16" s="28" t="s">
        <v>11</v>
      </c>
      <c r="C16" s="28" t="s">
        <v>12</v>
      </c>
      <c r="D16" s="28" t="s">
        <v>13</v>
      </c>
    </row>
    <row r="17" spans="1:4" x14ac:dyDescent="0.4">
      <c r="A17" s="26" t="s">
        <v>14</v>
      </c>
      <c r="B17" s="31" t="s">
        <v>15</v>
      </c>
      <c r="C17" s="32" t="s">
        <v>16</v>
      </c>
      <c r="D17" s="33" t="s">
        <v>17</v>
      </c>
    </row>
    <row r="18" spans="1:4" ht="20.85" customHeight="1" x14ac:dyDescent="0.4">
      <c r="A18" s="27" t="s">
        <v>18</v>
      </c>
      <c r="B18" s="31" t="s">
        <v>19</v>
      </c>
      <c r="C18" s="32" t="s">
        <v>20</v>
      </c>
      <c r="D18" s="32" t="s">
        <v>21</v>
      </c>
    </row>
    <row r="19" spans="1:4" ht="20.85" customHeight="1" x14ac:dyDescent="0.4">
      <c r="A19" s="13"/>
      <c r="B19" s="10"/>
      <c r="C19" s="17"/>
      <c r="D19" s="11"/>
    </row>
    <row r="20" spans="1:4" ht="20.85" customHeight="1" x14ac:dyDescent="0.4">
      <c r="A20" s="13"/>
      <c r="B20" s="10"/>
      <c r="C20" s="17"/>
      <c r="D20" s="11"/>
    </row>
    <row r="21" spans="1:4" ht="20.85" customHeight="1" x14ac:dyDescent="0.4">
      <c r="A21" s="13"/>
      <c r="B21" s="10"/>
      <c r="C21" s="17"/>
      <c r="D21" s="11"/>
    </row>
    <row r="22" spans="1:4" ht="20.85" customHeight="1" x14ac:dyDescent="0.4">
      <c r="A22" s="13"/>
      <c r="B22" s="10"/>
      <c r="C22" s="17"/>
      <c r="D22" s="11"/>
    </row>
    <row r="23" spans="1:4" ht="20.85" customHeight="1" x14ac:dyDescent="0.4">
      <c r="A23" s="13"/>
      <c r="B23" s="10"/>
      <c r="C23" s="17"/>
      <c r="D23" s="11"/>
    </row>
    <row r="24" spans="1:4" ht="20.85" customHeight="1" x14ac:dyDescent="0.4">
      <c r="A24" s="13"/>
      <c r="B24" s="10"/>
      <c r="C24" s="17"/>
      <c r="D24" s="11"/>
    </row>
    <row r="25" spans="1:4" ht="20.85" customHeight="1" x14ac:dyDescent="0.4">
      <c r="A25" s="13"/>
      <c r="B25" s="10"/>
      <c r="C25" s="17"/>
      <c r="D25" s="11"/>
    </row>
    <row r="26" spans="1:4" ht="20.85" customHeight="1" x14ac:dyDescent="0.4">
      <c r="A26" s="13"/>
      <c r="B26" s="10"/>
      <c r="C26" s="17"/>
      <c r="D26" s="11"/>
    </row>
    <row r="27" spans="1:4" ht="20.85" customHeight="1" x14ac:dyDescent="0.4">
      <c r="A27" s="14"/>
      <c r="B27" s="15"/>
      <c r="C27" s="16"/>
      <c r="D27" s="30"/>
    </row>
    <row r="28" spans="1:4" x14ac:dyDescent="0.55000000000000004">
      <c r="A28" s="2"/>
      <c r="C28" s="4"/>
    </row>
    <row r="29" spans="1:4" ht="59.1" customHeight="1" x14ac:dyDescent="0.4">
      <c r="A29" s="73" t="s">
        <v>22</v>
      </c>
      <c r="B29" s="71" t="s">
        <v>23</v>
      </c>
      <c r="C29" s="71"/>
      <c r="D29" s="4"/>
    </row>
    <row r="30" spans="1:4" ht="52.35" customHeight="1" x14ac:dyDescent="0.4">
      <c r="A30" s="73"/>
      <c r="B30" s="75" t="s">
        <v>24</v>
      </c>
      <c r="C30" s="74"/>
      <c r="D30" s="7"/>
    </row>
    <row r="31" spans="1:4" ht="52.35" customHeight="1" x14ac:dyDescent="0.4">
      <c r="A31" s="73"/>
      <c r="B31" s="74" t="s">
        <v>25</v>
      </c>
      <c r="C31" s="74"/>
      <c r="D31" s="4"/>
    </row>
    <row r="32" spans="1:4" x14ac:dyDescent="0.55000000000000004">
      <c r="A32" s="2"/>
    </row>
  </sheetData>
  <sheetProtection algorithmName="SHA-512" hashValue="9zhB6ehPOVAfjhz9Z3WGB8MQkiHOedlmaev7GpVaQd5wvi8Mqav7OUQ09OMcNqHtl7XeQ1mQn3Ccx4nPj0Jw0w==" saltValue="pJPRnahRN7PLk3GpRAEP9g==" spinCount="100000" sheet="1" selectLockedCells="1"/>
  <mergeCells count="6">
    <mergeCell ref="B3:D3"/>
    <mergeCell ref="A29:A31"/>
    <mergeCell ref="B31:C31"/>
    <mergeCell ref="B30:C30"/>
    <mergeCell ref="B29:C29"/>
    <mergeCell ref="A13:B13"/>
  </mergeCells>
  <conditionalFormatting sqref="C13">
    <cfRule type="expression" dxfId="0" priority="7">
      <formula>$C$11="Yes"</formula>
    </cfRule>
  </conditionalFormatting>
  <dataValidations count="3">
    <dataValidation type="list" allowBlank="1" showInputMessage="1" showErrorMessage="1" prompt="Please select your Segment" sqref="B5" xr:uid="{97F171D3-EA4B-40F7-B2A7-351ACCE3AB66}">
      <formula1>Sector_List</formula1>
    </dataValidation>
    <dataValidation type="list" allowBlank="1" showInputMessage="1" showErrorMessage="1" prompt="Select an Entity from the list._x000a__x000a_If you change Segment, you must reselect Entity._x000a_Invalid selections will be highlighted." sqref="B6" xr:uid="{F2D47EC5-00EE-4790-8C55-EFAE709E2487}">
      <formula1>Company_List</formula1>
    </dataValidation>
    <dataValidation allowBlank="1" showInputMessage="1" showErrorMessage="1" prompt="Please enter the name of your Company" sqref="B7" xr:uid="{1F42D27F-9D46-4BF1-98B7-B67059A694E1}"/>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1" id="{3EE5DE11-5AD2-45D9-930D-2238747C5176}">
            <xm:f>AND($B$5&lt;&gt;"",$B$6&lt;&gt;"",SUMPRODUCT((TRIM(Dropdowns!$E$2:$E$100)=TRIM($B$5))*(TRIM(Dropdowns!$F$2:$F$100)=TRIM($B$6)))=0)</xm:f>
            <x14:dxf>
              <font>
                <color theme="0"/>
              </font>
              <fill>
                <patternFill>
                  <bgColor rgb="FFFF0000"/>
                </patternFill>
              </fill>
            </x14:dxf>
          </x14:cfRule>
          <xm:sqref>B6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0F1D5B9-ED62-453B-A1F0-B16C228DFC24}">
          <x14:formula1>
            <xm:f>Dropdowns!$L$2:$L$3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D676-6FAD-454F-BCFA-4A517C221D3C}">
  <sheetPr codeName="Sheet6">
    <tabColor rgb="FFB4A064"/>
  </sheetPr>
  <dimension ref="A1:E55"/>
  <sheetViews>
    <sheetView showGridLines="0" topLeftCell="A24" zoomScale="90" zoomScaleNormal="90" workbookViewId="0">
      <selection activeCell="C25" sqref="C25:E25"/>
    </sheetView>
  </sheetViews>
  <sheetFormatPr defaultColWidth="8.6640625" defaultRowHeight="14.4" x14ac:dyDescent="0.3"/>
  <cols>
    <col min="1" max="1" width="22.33203125" customWidth="1"/>
    <col min="2" max="2" width="60.6640625" customWidth="1"/>
    <col min="3" max="4" width="50.6640625" customWidth="1"/>
    <col min="5" max="5" width="35.6640625" customWidth="1"/>
  </cols>
  <sheetData>
    <row r="1" spans="1:5" ht="21" thickBot="1" x14ac:dyDescent="0.35">
      <c r="A1" s="57" t="s">
        <v>110</v>
      </c>
      <c r="B1" s="79"/>
      <c r="C1" s="80"/>
      <c r="D1" s="81"/>
    </row>
    <row r="2" spans="1:5" ht="20.399999999999999" customHeight="1" thickBot="1" x14ac:dyDescent="0.6">
      <c r="A2" s="3"/>
    </row>
    <row r="3" spans="1:5" s="4" customFormat="1" ht="17.399999999999999" customHeight="1" x14ac:dyDescent="0.4">
      <c r="A3" s="82" t="s">
        <v>111</v>
      </c>
      <c r="B3" s="83"/>
      <c r="C3" s="84"/>
      <c r="D3" s="85"/>
      <c r="E3" s="58"/>
    </row>
    <row r="4" spans="1:5" s="4" customFormat="1" ht="42.6" customHeight="1" x14ac:dyDescent="0.4">
      <c r="A4" s="82"/>
      <c r="B4" s="86"/>
      <c r="C4" s="87"/>
      <c r="D4" s="88"/>
      <c r="E4" s="58"/>
    </row>
    <row r="5" spans="1:5" s="4" customFormat="1" ht="17.399999999999999" customHeight="1" x14ac:dyDescent="0.4">
      <c r="A5" s="82"/>
      <c r="B5" s="86"/>
      <c r="C5" s="87"/>
      <c r="D5" s="88"/>
      <c r="E5" s="58"/>
    </row>
    <row r="6" spans="1:5" s="4" customFormat="1" ht="17.399999999999999" customHeight="1" x14ac:dyDescent="0.4">
      <c r="A6" s="82"/>
      <c r="B6" s="86"/>
      <c r="C6" s="87"/>
      <c r="D6" s="88"/>
      <c r="E6" s="58"/>
    </row>
    <row r="7" spans="1:5" s="4" customFormat="1" ht="13.95" customHeight="1" thickBot="1" x14ac:dyDescent="0.45">
      <c r="A7" s="82"/>
      <c r="B7" s="89"/>
      <c r="C7" s="90"/>
      <c r="D7" s="91"/>
      <c r="E7" s="58"/>
    </row>
    <row r="8" spans="1:5" ht="21.6" customHeight="1" thickBot="1" x14ac:dyDescent="0.45">
      <c r="B8" s="4"/>
    </row>
    <row r="9" spans="1:5" ht="20.399999999999999" x14ac:dyDescent="0.55000000000000004">
      <c r="B9" s="59" t="s">
        <v>112</v>
      </c>
      <c r="C9" s="60" t="s">
        <v>113</v>
      </c>
      <c r="D9" s="60" t="s">
        <v>114</v>
      </c>
      <c r="E9" s="61" t="s">
        <v>115</v>
      </c>
    </row>
    <row r="10" spans="1:5" ht="110.25" customHeight="1" thickBot="1" x14ac:dyDescent="0.35">
      <c r="B10" s="62"/>
      <c r="C10" s="63"/>
      <c r="D10" s="64"/>
      <c r="E10" s="65"/>
    </row>
    <row r="11" spans="1:5" ht="18" thickBot="1" x14ac:dyDescent="0.45">
      <c r="B11" s="4"/>
    </row>
    <row r="12" spans="1:5" ht="20.399999999999999" x14ac:dyDescent="0.55000000000000004">
      <c r="A12" s="66"/>
      <c r="B12" s="67" t="s">
        <v>116</v>
      </c>
      <c r="C12" s="76" t="s">
        <v>117</v>
      </c>
      <c r="D12" s="77"/>
      <c r="E12" s="78"/>
    </row>
    <row r="13" spans="1:5" ht="200.1" customHeight="1" thickBot="1" x14ac:dyDescent="0.35">
      <c r="A13" s="66"/>
      <c r="B13" s="68" t="s">
        <v>118</v>
      </c>
      <c r="C13" s="92"/>
      <c r="D13" s="93"/>
      <c r="E13" s="94"/>
    </row>
    <row r="14" spans="1:5" ht="17.399999999999999" x14ac:dyDescent="0.4">
      <c r="B14" s="4"/>
    </row>
    <row r="15" spans="1:5" ht="18" thickBot="1" x14ac:dyDescent="0.45">
      <c r="B15" s="4"/>
    </row>
    <row r="16" spans="1:5" ht="20.399999999999999" x14ac:dyDescent="0.55000000000000004">
      <c r="A16" s="66"/>
      <c r="B16" s="67" t="s">
        <v>116</v>
      </c>
      <c r="C16" s="76" t="s">
        <v>117</v>
      </c>
      <c r="D16" s="77"/>
      <c r="E16" s="78"/>
    </row>
    <row r="17" spans="1:5" ht="200.1" customHeight="1" thickBot="1" x14ac:dyDescent="0.35">
      <c r="A17" s="66"/>
      <c r="B17" s="68" t="s">
        <v>119</v>
      </c>
      <c r="C17" s="92"/>
      <c r="D17" s="93"/>
      <c r="E17" s="94"/>
    </row>
    <row r="18" spans="1:5" ht="17.399999999999999" x14ac:dyDescent="0.4">
      <c r="B18" s="4"/>
    </row>
    <row r="19" spans="1:5" ht="18" thickBot="1" x14ac:dyDescent="0.45">
      <c r="B19" s="4"/>
    </row>
    <row r="20" spans="1:5" ht="20.399999999999999" x14ac:dyDescent="0.55000000000000004">
      <c r="A20" s="66"/>
      <c r="B20" s="67" t="s">
        <v>116</v>
      </c>
      <c r="C20" s="76" t="s">
        <v>117</v>
      </c>
      <c r="D20" s="77"/>
      <c r="E20" s="78"/>
    </row>
    <row r="21" spans="1:5" ht="200.1" customHeight="1" thickBot="1" x14ac:dyDescent="0.35">
      <c r="A21" s="66"/>
      <c r="B21" s="68" t="s">
        <v>120</v>
      </c>
      <c r="C21" s="92"/>
      <c r="D21" s="93"/>
      <c r="E21" s="94"/>
    </row>
    <row r="22" spans="1:5" ht="17.399999999999999" x14ac:dyDescent="0.4">
      <c r="B22" s="4"/>
    </row>
    <row r="23" spans="1:5" ht="18" thickBot="1" x14ac:dyDescent="0.45">
      <c r="B23" s="4"/>
    </row>
    <row r="24" spans="1:5" ht="20.399999999999999" x14ac:dyDescent="0.55000000000000004">
      <c r="A24" s="66"/>
      <c r="B24" s="67" t="s">
        <v>116</v>
      </c>
      <c r="C24" s="76" t="s">
        <v>117</v>
      </c>
      <c r="D24" s="77"/>
      <c r="E24" s="78"/>
    </row>
    <row r="25" spans="1:5" ht="200.1" customHeight="1" thickBot="1" x14ac:dyDescent="0.35">
      <c r="A25" s="69"/>
      <c r="B25" s="68" t="s">
        <v>121</v>
      </c>
      <c r="C25" s="92"/>
      <c r="D25" s="93"/>
      <c r="E25" s="94"/>
    </row>
    <row r="26" spans="1:5" ht="17.399999999999999" x14ac:dyDescent="0.4">
      <c r="B26" s="4"/>
    </row>
    <row r="27" spans="1:5" ht="18" thickBot="1" x14ac:dyDescent="0.45">
      <c r="B27" s="4"/>
    </row>
    <row r="28" spans="1:5" ht="20.399999999999999" x14ac:dyDescent="0.55000000000000004">
      <c r="A28" s="66"/>
      <c r="B28" s="67" t="s">
        <v>116</v>
      </c>
      <c r="C28" s="76" t="s">
        <v>117</v>
      </c>
      <c r="D28" s="77"/>
      <c r="E28" s="78"/>
    </row>
    <row r="29" spans="1:5" ht="200.1" customHeight="1" thickBot="1" x14ac:dyDescent="0.35">
      <c r="A29" s="66"/>
      <c r="B29" s="68" t="s">
        <v>122</v>
      </c>
      <c r="C29" s="92"/>
      <c r="D29" s="93"/>
      <c r="E29" s="94"/>
    </row>
    <row r="30" spans="1:5" x14ac:dyDescent="0.3">
      <c r="A30" s="66"/>
      <c r="B30" s="66"/>
      <c r="C30" s="66"/>
      <c r="D30" s="66"/>
      <c r="E30" s="66"/>
    </row>
    <row r="31" spans="1:5" x14ac:dyDescent="0.3">
      <c r="A31" s="66"/>
    </row>
    <row r="32" spans="1:5" x14ac:dyDescent="0.3">
      <c r="A32" s="66"/>
    </row>
    <row r="33" spans="1:1" x14ac:dyDescent="0.3">
      <c r="A33" s="66"/>
    </row>
    <row r="34" spans="1:1" x14ac:dyDescent="0.3">
      <c r="A34" s="66"/>
    </row>
    <row r="35" spans="1:1" x14ac:dyDescent="0.3">
      <c r="A35" s="66"/>
    </row>
    <row r="36" spans="1:1" x14ac:dyDescent="0.3">
      <c r="A36" s="66"/>
    </row>
    <row r="37" spans="1:1" x14ac:dyDescent="0.3">
      <c r="A37" s="66"/>
    </row>
    <row r="38" spans="1:1" x14ac:dyDescent="0.3">
      <c r="A38" s="66"/>
    </row>
    <row r="39" spans="1:1" x14ac:dyDescent="0.3">
      <c r="A39" s="66"/>
    </row>
    <row r="40" spans="1:1" x14ac:dyDescent="0.3">
      <c r="A40" s="66"/>
    </row>
    <row r="41" spans="1:1" x14ac:dyDescent="0.3">
      <c r="A41" s="66"/>
    </row>
    <row r="42" spans="1:1" x14ac:dyDescent="0.3">
      <c r="A42" s="66"/>
    </row>
    <row r="43" spans="1:1" x14ac:dyDescent="0.3">
      <c r="A43" s="66"/>
    </row>
    <row r="44" spans="1:1" x14ac:dyDescent="0.3">
      <c r="A44" s="66"/>
    </row>
    <row r="45" spans="1:1" x14ac:dyDescent="0.3">
      <c r="A45" s="66"/>
    </row>
    <row r="46" spans="1:1" x14ac:dyDescent="0.3">
      <c r="A46" s="66"/>
    </row>
    <row r="47" spans="1:1" x14ac:dyDescent="0.3">
      <c r="A47" s="66"/>
    </row>
    <row r="48" spans="1:1" x14ac:dyDescent="0.3">
      <c r="A48" s="66"/>
    </row>
    <row r="49" spans="1:1" x14ac:dyDescent="0.3">
      <c r="A49" s="66"/>
    </row>
    <row r="50" spans="1:1" x14ac:dyDescent="0.3">
      <c r="A50" s="66"/>
    </row>
    <row r="51" spans="1:1" x14ac:dyDescent="0.3">
      <c r="A51" s="66"/>
    </row>
    <row r="52" spans="1:1" x14ac:dyDescent="0.3">
      <c r="A52" s="66"/>
    </row>
    <row r="53" spans="1:1" x14ac:dyDescent="0.3">
      <c r="A53" s="66"/>
    </row>
    <row r="54" spans="1:1" x14ac:dyDescent="0.3">
      <c r="A54" s="66"/>
    </row>
    <row r="55" spans="1:1" x14ac:dyDescent="0.3">
      <c r="A55" s="66"/>
    </row>
  </sheetData>
  <sheetProtection algorithmName="SHA-512" hashValue="jTXiDPJSFRh9I2bQAWTpx3dvowSkolUuo5+CDM0Yowa3X9SjBb6dfqnicE2aR/UNjDU36PgFk3gO5MeSP4ESyA==" saltValue="zeRg2sELATh8/wekOCBvIQ==" spinCount="100000" sheet="1" selectLockedCells="1"/>
  <mergeCells count="13">
    <mergeCell ref="C29:E29"/>
    <mergeCell ref="C17:E17"/>
    <mergeCell ref="C20:E20"/>
    <mergeCell ref="C21:E21"/>
    <mergeCell ref="C24:E24"/>
    <mergeCell ref="C25:E25"/>
    <mergeCell ref="C28:E28"/>
    <mergeCell ref="C16:E16"/>
    <mergeCell ref="B1:D1"/>
    <mergeCell ref="A3:A7"/>
    <mergeCell ref="B3:D7"/>
    <mergeCell ref="C12:E12"/>
    <mergeCell ref="C13:E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03831-B8D3-4E1C-BF92-B43EB8071A81}">
  <sheetPr codeName="Sheet4">
    <tabColor rgb="FFFF0000"/>
  </sheetPr>
  <dimension ref="A1:L71"/>
  <sheetViews>
    <sheetView zoomScale="58" zoomScaleNormal="85" workbookViewId="0">
      <selection activeCell="C32" sqref="C32"/>
    </sheetView>
  </sheetViews>
  <sheetFormatPr defaultColWidth="8.6640625" defaultRowHeight="14.4" x14ac:dyDescent="0.3"/>
  <cols>
    <col min="1" max="1" width="28.44140625" customWidth="1"/>
    <col min="2" max="3" width="40.109375" customWidth="1"/>
    <col min="4" max="4" width="80.33203125" bestFit="1" customWidth="1"/>
    <col min="5" max="5" width="33.44140625" customWidth="1"/>
    <col min="6" max="6" width="71.109375" bestFit="1" customWidth="1"/>
    <col min="7" max="7" width="33" customWidth="1"/>
    <col min="8" max="8" width="41.109375" customWidth="1"/>
    <col min="10" max="10" width="32.44140625" customWidth="1"/>
    <col min="11" max="11" width="18.6640625" customWidth="1"/>
  </cols>
  <sheetData>
    <row r="1" spans="1:12" x14ac:dyDescent="0.3">
      <c r="D1" t="s">
        <v>26</v>
      </c>
      <c r="E1" t="s">
        <v>27</v>
      </c>
      <c r="F1" t="s">
        <v>28</v>
      </c>
      <c r="G1" t="s">
        <v>29</v>
      </c>
      <c r="H1" t="s">
        <v>30</v>
      </c>
    </row>
    <row r="2" spans="1:12" ht="17.399999999999999" x14ac:dyDescent="0.4">
      <c r="A2">
        <f>Introduction!B5</f>
        <v>0</v>
      </c>
      <c r="B2">
        <f>Introduction!B7</f>
        <v>0</v>
      </c>
      <c r="C2" t="str" cm="1">
        <f t="array" ref="C2">_xlfn.LET(
  _xlpm.s, TRIM($A$2),
  IF(
    _xlpm.s="",
    "",
    _xlfn._xlws.SORT(
      _xlfn.UNIQUE(
        _xlfn._xlws.FILTER(
          Org_Map[Company],
          TRIM(Org_Map[Sector])=_xlpm.s,
          ""
        )
      )
    )
  )
)</f>
        <v/>
      </c>
      <c r="D2" s="34" t="str">
        <f>Org_Map[[#This Row],[Sector]] &amp; "|" &amp; Org_Map[[#This Row],[Company]]</f>
        <v>Agribusiness|Agrïa</v>
      </c>
      <c r="E2" s="35" t="s">
        <v>31</v>
      </c>
      <c r="F2" s="36" t="s">
        <v>32</v>
      </c>
      <c r="G2" s="35" t="s">
        <v>33</v>
      </c>
      <c r="H2" s="37" t="s">
        <v>34</v>
      </c>
      <c r="J2" t="str" cm="1">
        <f t="array" ref="J2:J9">_xlfn._xlws.SORT(_xlfn.UNIQUE(_xlfn._xlws.FILTER(Org_Map[Sector], Org_Map[Sector]&lt;&gt;"")))</f>
        <v>Agribusiness</v>
      </c>
      <c r="L2" t="s">
        <v>35</v>
      </c>
    </row>
    <row r="3" spans="1:12" ht="17.399999999999999" x14ac:dyDescent="0.4">
      <c r="D3" s="34" t="str">
        <f>Org_Map[[#This Row],[Sector]] &amp; "|" &amp; Org_Map[[#This Row],[Company]]</f>
        <v>Agribusiness|ER Agri</v>
      </c>
      <c r="E3" s="35" t="s">
        <v>31</v>
      </c>
      <c r="F3" s="38" t="s">
        <v>36</v>
      </c>
      <c r="G3" s="35" t="s">
        <v>37</v>
      </c>
      <c r="H3" s="37" t="s">
        <v>38</v>
      </c>
      <c r="I3" s="9"/>
      <c r="J3" s="9" t="str">
        <v>Commerce &amp; Manufacturing</v>
      </c>
      <c r="L3" t="s">
        <v>39</v>
      </c>
    </row>
    <row r="4" spans="1:12" ht="17.399999999999999" x14ac:dyDescent="0.4">
      <c r="D4" s="34" t="str">
        <f>Org_Map[[#This Row],[Sector]] &amp; "|" &amp; Org_Map[[#This Row],[Company]]</f>
        <v>Commerce &amp; Manufacturing|Building Materials</v>
      </c>
      <c r="E4" s="35" t="s">
        <v>40</v>
      </c>
      <c r="F4" s="36" t="s">
        <v>41</v>
      </c>
      <c r="G4" s="35" t="s">
        <v>42</v>
      </c>
      <c r="H4" s="37" t="s">
        <v>43</v>
      </c>
      <c r="I4" s="9"/>
      <c r="J4" s="9" t="str">
        <v>Finance</v>
      </c>
    </row>
    <row r="5" spans="1:12" ht="17.399999999999999" x14ac:dyDescent="0.4">
      <c r="D5" s="34" t="str">
        <f>Org_Map[[#This Row],[Sector]] &amp; "|" &amp; Org_Map[[#This Row],[Company]]</f>
        <v>Commerce &amp; Manufacturing|Axess</v>
      </c>
      <c r="E5" s="35" t="s">
        <v>40</v>
      </c>
      <c r="F5" s="35" t="s">
        <v>44</v>
      </c>
      <c r="G5" s="35" t="s">
        <v>45</v>
      </c>
      <c r="H5" s="39" t="s">
        <v>46</v>
      </c>
      <c r="I5" s="9"/>
      <c r="J5" s="9" t="str">
        <v>Hospitality &amp; Travel</v>
      </c>
    </row>
    <row r="6" spans="1:12" ht="17.399999999999999" x14ac:dyDescent="0.4">
      <c r="D6" s="34" t="str">
        <f>Org_Map[[#This Row],[Sector]] &amp; "|" &amp; Org_Map[[#This Row],[Company]]</f>
        <v>Commerce &amp; Manufacturing|Decathlon</v>
      </c>
      <c r="E6" s="35" t="s">
        <v>40</v>
      </c>
      <c r="F6" s="36" t="s">
        <v>47</v>
      </c>
      <c r="G6" s="35" t="s">
        <v>48</v>
      </c>
      <c r="H6" s="37" t="s">
        <v>49</v>
      </c>
      <c r="I6" s="9"/>
      <c r="J6" s="9" t="str">
        <v>Logistics</v>
      </c>
    </row>
    <row r="7" spans="1:12" ht="17.399999999999999" x14ac:dyDescent="0.4">
      <c r="D7" s="34" t="str">
        <f>Org_Map[[#This Row],[Sector]] &amp; "|" &amp; Org_Map[[#This Row],[Company]]</f>
        <v>Commerce &amp; Manufacturing|Plastinax</v>
      </c>
      <c r="E7" s="35" t="s">
        <v>40</v>
      </c>
      <c r="F7" s="36" t="s">
        <v>50</v>
      </c>
      <c r="G7" s="35" t="s">
        <v>51</v>
      </c>
      <c r="H7" s="37" t="s">
        <v>52</v>
      </c>
      <c r="I7" s="9"/>
      <c r="J7" s="9" t="str">
        <v>Management Office</v>
      </c>
    </row>
    <row r="8" spans="1:12" ht="17.399999999999999" x14ac:dyDescent="0.4">
      <c r="D8" s="34" t="str">
        <f>Org_Map[[#This Row],[Sector]] &amp; "|" &amp; Org_Map[[#This Row],[Company]]</f>
        <v>Finance|Rogers Capital</v>
      </c>
      <c r="E8" s="35" t="s">
        <v>53</v>
      </c>
      <c r="F8" s="35" t="s">
        <v>54</v>
      </c>
      <c r="G8" s="35" t="s">
        <v>55</v>
      </c>
      <c r="H8" s="39" t="s">
        <v>56</v>
      </c>
      <c r="I8" s="9"/>
      <c r="J8" s="9" t="str">
        <v>Real Estate</v>
      </c>
    </row>
    <row r="9" spans="1:12" ht="17.399999999999999" x14ac:dyDescent="0.4">
      <c r="D9" s="34" t="str">
        <f>Org_Map[[#This Row],[Sector]] &amp; "|" &amp; Org_Map[[#This Row],[Company]]</f>
        <v>Hospitality &amp; Travel|ER Aviation</v>
      </c>
      <c r="E9" s="35" t="s">
        <v>57</v>
      </c>
      <c r="F9" s="36" t="s">
        <v>58</v>
      </c>
      <c r="G9" s="35" t="s">
        <v>59</v>
      </c>
      <c r="H9" s="37" t="s">
        <v>60</v>
      </c>
      <c r="I9" s="9"/>
      <c r="J9" s="9" t="str">
        <v>Technology &amp; Energy</v>
      </c>
    </row>
    <row r="10" spans="1:12" ht="17.399999999999999" x14ac:dyDescent="0.4">
      <c r="D10" s="34" t="str">
        <f>Org_Map[[#This Row],[Sector]] &amp; "|" &amp; Org_Map[[#This Row],[Company]]</f>
        <v>Hospitality &amp; Travel|ER Hospitality</v>
      </c>
      <c r="E10" s="35" t="s">
        <v>57</v>
      </c>
      <c r="F10" s="35" t="s">
        <v>61</v>
      </c>
      <c r="G10" s="35" t="s">
        <v>62</v>
      </c>
      <c r="H10" s="39" t="s">
        <v>63</v>
      </c>
      <c r="I10" s="9"/>
      <c r="J10" s="9"/>
    </row>
    <row r="11" spans="1:12" ht="17.399999999999999" x14ac:dyDescent="0.4">
      <c r="D11" s="34" t="str">
        <f>Org_Map[[#This Row],[Sector]] &amp; "|" &amp; Org_Map[[#This Row],[Company]]</f>
        <v>Logistics|Velogic</v>
      </c>
      <c r="E11" s="35" t="s">
        <v>64</v>
      </c>
      <c r="F11" s="40" t="s">
        <v>65</v>
      </c>
      <c r="G11" s="35" t="s">
        <v>66</v>
      </c>
      <c r="H11" s="39" t="s">
        <v>67</v>
      </c>
      <c r="J11" s="9"/>
    </row>
    <row r="12" spans="1:12" ht="17.399999999999999" x14ac:dyDescent="0.4">
      <c r="D12" s="34" t="str">
        <f>Org_Map[[#This Row],[Sector]] &amp; "|" &amp; Org_Map[[#This Row],[Company]]</f>
        <v>Management Office|Tagada</v>
      </c>
      <c r="E12" s="35" t="s">
        <v>68</v>
      </c>
      <c r="F12" s="40" t="s">
        <v>69</v>
      </c>
      <c r="G12" s="35" t="s">
        <v>70</v>
      </c>
      <c r="H12" s="39" t="s">
        <v>71</v>
      </c>
      <c r="J12" s="9"/>
    </row>
    <row r="13" spans="1:12" ht="17.399999999999999" x14ac:dyDescent="0.4">
      <c r="D13" s="34" t="str">
        <f>Org_Map[[#This Row],[Sector]] &amp; "|" &amp; Org_Map[[#This Row],[Company]]</f>
        <v>Real Estate|Ascencia/Enatt</v>
      </c>
      <c r="E13" s="35" t="s">
        <v>72</v>
      </c>
      <c r="F13" s="36" t="s">
        <v>73</v>
      </c>
      <c r="G13" s="35" t="s">
        <v>74</v>
      </c>
      <c r="H13" s="39" t="s">
        <v>75</v>
      </c>
      <c r="J13" s="9"/>
    </row>
    <row r="14" spans="1:12" ht="17.399999999999999" x14ac:dyDescent="0.4">
      <c r="D14" s="34" t="str">
        <f>Org_Map[[#This Row],[Sector]] &amp; "|" &amp; Org_Map[[#This Row],[Company]]</f>
        <v>Real Estate|ER Property</v>
      </c>
      <c r="E14" s="35" t="s">
        <v>72</v>
      </c>
      <c r="F14" s="35" t="s">
        <v>76</v>
      </c>
      <c r="G14" s="35" t="s">
        <v>77</v>
      </c>
      <c r="H14" s="39" t="s">
        <v>71</v>
      </c>
      <c r="J14" s="9"/>
    </row>
    <row r="15" spans="1:12" ht="17.399999999999999" x14ac:dyDescent="0.4">
      <c r="D15" s="34" t="str">
        <f>Org_Map[[#This Row],[Sector]] &amp; "|" &amp; Org_Map[[#This Row],[Company]]</f>
        <v>Technology &amp; Energy|Ecoasis</v>
      </c>
      <c r="E15" s="35" t="s">
        <v>78</v>
      </c>
      <c r="F15" s="36" t="s">
        <v>79</v>
      </c>
      <c r="G15" s="35" t="s">
        <v>80</v>
      </c>
      <c r="H15" s="37" t="s">
        <v>81</v>
      </c>
    </row>
    <row r="16" spans="1:12" ht="17.399999999999999" x14ac:dyDescent="0.4">
      <c r="D16" s="34" t="str">
        <f>Org_Map[[#This Row],[Sector]] &amp; "|" &amp; Org_Map[[#This Row],[Company]]</f>
        <v>Technology &amp; Energy|Rogers Capital Technology</v>
      </c>
      <c r="E16" s="35" t="s">
        <v>78</v>
      </c>
      <c r="F16" s="36" t="s">
        <v>82</v>
      </c>
      <c r="G16" s="35" t="s">
        <v>55</v>
      </c>
      <c r="H16" s="39" t="s">
        <v>56</v>
      </c>
      <c r="J16" s="9"/>
    </row>
    <row r="17" spans="4:10" ht="17.399999999999999" x14ac:dyDescent="0.4">
      <c r="D17" s="34" t="str">
        <f>Org_Map[[#This Row],[Sector]] &amp; "|" &amp; Org_Map[[#This Row],[Company]]</f>
        <v>Technology &amp; Energy|Superdist</v>
      </c>
      <c r="E17" s="35" t="s">
        <v>78</v>
      </c>
      <c r="F17" s="36" t="s">
        <v>83</v>
      </c>
      <c r="G17" s="35" t="s">
        <v>84</v>
      </c>
      <c r="H17" s="39" t="s">
        <v>85</v>
      </c>
      <c r="J17" s="9"/>
    </row>
    <row r="18" spans="4:10" ht="17.399999999999999" x14ac:dyDescent="0.4">
      <c r="D18" s="42" t="str">
        <f>Org_Map[[#This Row],[Sector]] &amp; "|" &amp; Org_Map[[#This Row],[Company]]</f>
        <v>Technology &amp; Energy|FRCI</v>
      </c>
      <c r="E18" s="43" t="s">
        <v>78</v>
      </c>
      <c r="F18" s="44" t="s">
        <v>86</v>
      </c>
      <c r="G18" s="43" t="s">
        <v>87</v>
      </c>
      <c r="H18" s="45" t="s">
        <v>88</v>
      </c>
    </row>
    <row r="19" spans="4:10" ht="17.399999999999999" x14ac:dyDescent="0.4">
      <c r="D19" s="34" t="str">
        <f>Org_Map[[#This Row],[Sector]] &amp; "|" &amp; Org_Map[[#This Row],[Company]]</f>
        <v>Technology &amp; Energy|Turbine Incubators</v>
      </c>
      <c r="E19" s="35" t="s">
        <v>78</v>
      </c>
      <c r="F19" s="40" t="s">
        <v>89</v>
      </c>
      <c r="G19" s="35" t="s">
        <v>90</v>
      </c>
      <c r="H19" s="41" t="s">
        <v>91</v>
      </c>
    </row>
    <row r="26" spans="4:10" x14ac:dyDescent="0.3">
      <c r="I26" s="9"/>
      <c r="J26" s="9"/>
    </row>
    <row r="71" spans="9:10" x14ac:dyDescent="0.3">
      <c r="I71" s="9"/>
      <c r="J71" s="9"/>
    </row>
  </sheetData>
  <sheetProtection algorithmName="SHA-512" hashValue="BlI70XadAnQWueyHsz+BQJhlTQFc1xnm5RjslaG4wggVgeNr1JOLdsaX9ST8wBRMghoAGa7t0pSBYVhKe62Eug==" saltValue="8mLgZwkzNeEbFRbpBqrxiA==" spinCount="100000"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B127C722E9004F98A3878E0FCB0023" ma:contentTypeVersion="11" ma:contentTypeDescription="Create a new document." ma:contentTypeScope="" ma:versionID="098ed78771cfb6e7fb9f3e49e1539b50">
  <xsd:schema xmlns:xsd="http://www.w3.org/2001/XMLSchema" xmlns:xs="http://www.w3.org/2001/XMLSchema" xmlns:p="http://schemas.microsoft.com/office/2006/metadata/properties" xmlns:ns2="432b9408-7c0e-442e-a864-219f3a03996c" xmlns:ns3="ef2d7177-9e6a-4a7c-8eef-4e38c05c70cb" targetNamespace="http://schemas.microsoft.com/office/2006/metadata/properties" ma:root="true" ma:fieldsID="36b1fa2f096ab324a380db10befd82cf" ns2:_="" ns3:_="">
    <xsd:import namespace="432b9408-7c0e-442e-a864-219f3a03996c"/>
    <xsd:import namespace="ef2d7177-9e6a-4a7c-8eef-4e38c05c70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2b9408-7c0e-442e-a864-219f3a039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a46c21c-a374-4d8e-a059-e614a2216e7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2d7177-9e6a-4a7c-8eef-4e38c05c70c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8731d3-1b3d-429c-8a24-7b5710fa8775}" ma:internalName="TaxCatchAll" ma:showField="CatchAllData" ma:web="ef2d7177-9e6a-4a7c-8eef-4e38c05c7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f2d7177-9e6a-4a7c-8eef-4e38c05c70cb" xsi:nil="true"/>
    <lcf76f155ced4ddcb4097134ff3c332f xmlns="432b9408-7c0e-442e-a864-219f3a03996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E348C05-68AA-49AF-914B-B7A8076F5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2b9408-7c0e-442e-a864-219f3a03996c"/>
    <ds:schemaRef ds:uri="ef2d7177-9e6a-4a7c-8eef-4e38c05c7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7F2BD9-FBD3-4E7B-A509-5E1109B1BA1A}">
  <ds:schemaRefs>
    <ds:schemaRef ds:uri="http://schemas.microsoft.com/sharepoint/v3/contenttype/forms"/>
  </ds:schemaRefs>
</ds:datastoreItem>
</file>

<file path=customXml/itemProps3.xml><?xml version="1.0" encoding="utf-8"?>
<ds:datastoreItem xmlns:ds="http://schemas.openxmlformats.org/officeDocument/2006/customXml" ds:itemID="{5549E1FD-9CAF-42A9-A39D-5AD935E23C14}">
  <ds:schemaRefs>
    <ds:schemaRef ds:uri="http://schemas.microsoft.com/office/2006/metadata/properties"/>
    <ds:schemaRef ds:uri="http://schemas.microsoft.com/office/infopath/2007/PartnerControls"/>
    <ds:schemaRef ds:uri="ef2d7177-9e6a-4a7c-8eef-4e38c05c70cb"/>
    <ds:schemaRef ds:uri="432b9408-7c0e-442e-a864-219f3a03996c"/>
  </ds:schemaRefs>
</ds:datastoreItem>
</file>

<file path=docMetadata/LabelInfo.xml><?xml version="1.0" encoding="utf-8"?>
<clbl:labelList xmlns:clbl="http://schemas.microsoft.com/office/2020/mipLabelMetadata">
  <clbl:label id="{e7ed08a3-d2fb-46e0-9828-97b567dc73c9}" enabled="1" method="Standard" siteId="{a87bc98f-2fe0-4993-a1be-0ff0721075d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Template</vt:lpstr>
      <vt:lpstr>Introduction</vt:lpstr>
      <vt:lpstr>Criteria - Customer Centricity </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Rishabh Lama</dc:creator>
  <cp:keywords/>
  <dc:description/>
  <cp:lastModifiedBy>Rishabh Lama</cp:lastModifiedBy>
  <cp:revision/>
  <dcterms:created xsi:type="dcterms:W3CDTF">2026-02-16T05:56:24Z</dcterms:created>
  <dcterms:modified xsi:type="dcterms:W3CDTF">2026-04-13T19:41:40Z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0x01010081B127C722E9004F98A3878E0FCB0023</vt:lpwstr>
  </property>
  <property fmtid="{D5CDD505-2E9C-101B-9397-08002B2CF9AE}" pid="3" name="MediaServiceImageTags">
    <vt:lpwstr/>
  </property>
</Properties>
</file>